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860" windowWidth="21600" windowHeight="5610"/>
  </bookViews>
  <sheets>
    <sheet name="Bachelors" sheetId="6" r:id="rId1"/>
  </sheets>
  <definedNames>
    <definedName name="_xlnm.Print_Area" localSheetId="0">Bachelors!$A$1:$V$164</definedName>
  </definedNames>
  <calcPr calcId="145621"/>
</workbook>
</file>

<file path=xl/calcChain.xml><?xml version="1.0" encoding="utf-8"?>
<calcChain xmlns="http://schemas.openxmlformats.org/spreadsheetml/2006/main">
  <c r="V158" i="6" l="1"/>
  <c r="U158" i="6"/>
  <c r="T158" i="6"/>
  <c r="Q158" i="6"/>
  <c r="P158" i="6"/>
  <c r="M158" i="6"/>
  <c r="L158" i="6"/>
  <c r="I158" i="6"/>
  <c r="H158" i="6"/>
  <c r="E158" i="6"/>
  <c r="U156" i="6"/>
  <c r="T156" i="6"/>
  <c r="S156" i="6"/>
  <c r="S158" i="6" s="1"/>
  <c r="R156" i="6"/>
  <c r="R158" i="6" s="1"/>
  <c r="Q156" i="6"/>
  <c r="P156" i="6"/>
  <c r="O156" i="6"/>
  <c r="O158" i="6" s="1"/>
  <c r="N156" i="6"/>
  <c r="N158" i="6" s="1"/>
  <c r="M156" i="6"/>
  <c r="L156" i="6"/>
  <c r="K156" i="6"/>
  <c r="K158" i="6" s="1"/>
  <c r="J156" i="6"/>
  <c r="J158" i="6" s="1"/>
  <c r="I156" i="6"/>
  <c r="H156" i="6"/>
  <c r="G156" i="6"/>
  <c r="G158" i="6" s="1"/>
  <c r="F156" i="6"/>
  <c r="F158" i="6" s="1"/>
  <c r="E156" i="6"/>
  <c r="V156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V130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V122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V117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V111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V102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V98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V94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V89" i="6"/>
  <c r="K132" i="6" l="1"/>
  <c r="V132" i="6"/>
  <c r="H132" i="6"/>
  <c r="L132" i="6"/>
  <c r="P132" i="6"/>
  <c r="T132" i="6"/>
  <c r="G132" i="6"/>
  <c r="O132" i="6"/>
  <c r="S132" i="6"/>
  <c r="I132" i="6"/>
  <c r="M132" i="6"/>
  <c r="U132" i="6"/>
  <c r="F132" i="6"/>
  <c r="J132" i="6"/>
  <c r="N132" i="6"/>
  <c r="E132" i="6"/>
  <c r="Q132" i="6"/>
  <c r="R132" i="6"/>
  <c r="U75" i="6"/>
  <c r="T75" i="6"/>
  <c r="S75" i="6"/>
  <c r="R75" i="6"/>
  <c r="R79" i="6" s="1"/>
  <c r="Q75" i="6"/>
  <c r="P75" i="6"/>
  <c r="O75" i="6"/>
  <c r="N75" i="6"/>
  <c r="N79" i="6" s="1"/>
  <c r="M75" i="6"/>
  <c r="L75" i="6"/>
  <c r="K75" i="6"/>
  <c r="K79" i="6" s="1"/>
  <c r="J75" i="6"/>
  <c r="J79" i="6" s="1"/>
  <c r="I75" i="6"/>
  <c r="H75" i="6"/>
  <c r="G75" i="6"/>
  <c r="F75" i="6"/>
  <c r="F79" i="6" s="1"/>
  <c r="E75" i="6"/>
  <c r="V75" i="6"/>
  <c r="U66" i="6"/>
  <c r="T66" i="6"/>
  <c r="T79" i="6" s="1"/>
  <c r="S66" i="6"/>
  <c r="R66" i="6"/>
  <c r="Q66" i="6"/>
  <c r="P66" i="6"/>
  <c r="P79" i="6" s="1"/>
  <c r="O66" i="6"/>
  <c r="N66" i="6"/>
  <c r="M66" i="6"/>
  <c r="L66" i="6"/>
  <c r="L79" i="6" s="1"/>
  <c r="K66" i="6"/>
  <c r="J66" i="6"/>
  <c r="I66" i="6"/>
  <c r="H66" i="6"/>
  <c r="H79" i="6" s="1"/>
  <c r="G66" i="6"/>
  <c r="F66" i="6"/>
  <c r="E66" i="6"/>
  <c r="V66" i="6"/>
  <c r="V79" i="6" s="1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V54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V50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V46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V39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V31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V26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V17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V10" i="6"/>
  <c r="I60" i="6" l="1"/>
  <c r="U60" i="6"/>
  <c r="O60" i="6"/>
  <c r="F60" i="6"/>
  <c r="J60" i="6"/>
  <c r="N60" i="6"/>
  <c r="R60" i="6"/>
  <c r="V60" i="6"/>
  <c r="H60" i="6"/>
  <c r="L60" i="6"/>
  <c r="T60" i="6"/>
  <c r="G79" i="6"/>
  <c r="O79" i="6"/>
  <c r="S79" i="6"/>
  <c r="E79" i="6"/>
  <c r="I79" i="6"/>
  <c r="M79" i="6"/>
  <c r="Q79" i="6"/>
  <c r="U79" i="6"/>
  <c r="E60" i="6"/>
  <c r="Q60" i="6"/>
  <c r="K60" i="6"/>
  <c r="V162" i="6"/>
  <c r="M60" i="6"/>
  <c r="G60" i="6"/>
  <c r="S60" i="6"/>
  <c r="P60" i="6"/>
</calcChain>
</file>

<file path=xl/sharedStrings.xml><?xml version="1.0" encoding="utf-8"?>
<sst xmlns="http://schemas.openxmlformats.org/spreadsheetml/2006/main" count="346" uniqueCount="221">
  <si>
    <t>Elementary Education &amp; Reading</t>
  </si>
  <si>
    <t>White</t>
  </si>
  <si>
    <t>Political Science</t>
  </si>
  <si>
    <t>History and Social Studies Edu</t>
  </si>
  <si>
    <t>Biology</t>
  </si>
  <si>
    <t>English</t>
  </si>
  <si>
    <t>History</t>
  </si>
  <si>
    <t>Economics and Finance</t>
  </si>
  <si>
    <t>Technology</t>
  </si>
  <si>
    <t>Industrial Technology</t>
  </si>
  <si>
    <t>Criminal Justice</t>
  </si>
  <si>
    <t>Mathematics</t>
  </si>
  <si>
    <t>Chemistry</t>
  </si>
  <si>
    <t>Computer Information Systems</t>
  </si>
  <si>
    <t>Exceptional Education</t>
  </si>
  <si>
    <t>Mathematics 7-12</t>
  </si>
  <si>
    <t>Art Education</t>
  </si>
  <si>
    <t>Art Education K-12</t>
  </si>
  <si>
    <t>Career &amp; Technical Ed</t>
  </si>
  <si>
    <t>Career &amp; Technical Education</t>
  </si>
  <si>
    <t>Speech Language Pathology</t>
  </si>
  <si>
    <t>Speech-Language Pathology</t>
  </si>
  <si>
    <t>Business and Marketing Ed</t>
  </si>
  <si>
    <t>Technology Education</t>
  </si>
  <si>
    <t>Earth Sciences and Science Edu</t>
  </si>
  <si>
    <t>Earth Sciences</t>
  </si>
  <si>
    <t>Social Studies 7-12</t>
  </si>
  <si>
    <t>Physics</t>
  </si>
  <si>
    <t>English 7-12</t>
  </si>
  <si>
    <t>Modern and Classical Languages</t>
  </si>
  <si>
    <t>Business</t>
  </si>
  <si>
    <t>BA-NS</t>
  </si>
  <si>
    <t>Communication</t>
  </si>
  <si>
    <t>Journalism</t>
  </si>
  <si>
    <t>BA-AH</t>
  </si>
  <si>
    <t>Fine Arts</t>
  </si>
  <si>
    <t>Art</t>
  </si>
  <si>
    <t>Media Production</t>
  </si>
  <si>
    <t>Public Communication</t>
  </si>
  <si>
    <t>Theater</t>
  </si>
  <si>
    <t>Arts and Letters</t>
  </si>
  <si>
    <t>School Of Arts and Humanities</t>
  </si>
  <si>
    <t>Psychology</t>
  </si>
  <si>
    <t>Anthropology</t>
  </si>
  <si>
    <t>Spanish Language &amp; Literature</t>
  </si>
  <si>
    <t>Economics</t>
  </si>
  <si>
    <t>Philosophy and Humanities</t>
  </si>
  <si>
    <t>Philosophy</t>
  </si>
  <si>
    <t>Writing</t>
  </si>
  <si>
    <t>Communication Studies</t>
  </si>
  <si>
    <t>Art History</t>
  </si>
  <si>
    <t>Television and Film Arts</t>
  </si>
  <si>
    <t>Geography &amp; Planning</t>
  </si>
  <si>
    <t>Geography</t>
  </si>
  <si>
    <t>Music</t>
  </si>
  <si>
    <t>Geology</t>
  </si>
  <si>
    <t>Sociology</t>
  </si>
  <si>
    <t>Interior Design</t>
  </si>
  <si>
    <t>BFA-AH</t>
  </si>
  <si>
    <t>Design</t>
  </si>
  <si>
    <t>Communication Design</t>
  </si>
  <si>
    <t>Painting</t>
  </si>
  <si>
    <t>Fibers</t>
  </si>
  <si>
    <t>Sculpture</t>
  </si>
  <si>
    <t>Metals/Jewelry</t>
  </si>
  <si>
    <t>Photography</t>
  </si>
  <si>
    <t>Ceramics</t>
  </si>
  <si>
    <t>University College</t>
  </si>
  <si>
    <t>Individualized Studies</t>
  </si>
  <si>
    <t>BS-UC</t>
  </si>
  <si>
    <t>Business Administration</t>
  </si>
  <si>
    <t>BS-SP</t>
  </si>
  <si>
    <t>Applied Sociology</t>
  </si>
  <si>
    <t>BS-NS</t>
  </si>
  <si>
    <t>Social Work</t>
  </si>
  <si>
    <t>Dietetics &amp; Nutrition</t>
  </si>
  <si>
    <t>Dietetics</t>
  </si>
  <si>
    <t>Mechanical Engineering Tech</t>
  </si>
  <si>
    <t>Childhood Education</t>
  </si>
  <si>
    <t>BS-ED</t>
  </si>
  <si>
    <t>Early Childhood and Childhood</t>
  </si>
  <si>
    <t>Hospitality &amp; Tourism</t>
  </si>
  <si>
    <t>Hospitality Administration</t>
  </si>
  <si>
    <t>Health and Wellness</t>
  </si>
  <si>
    <t>Health/Wellness</t>
  </si>
  <si>
    <t>Spanish 7-12</t>
  </si>
  <si>
    <t>BS-AH</t>
  </si>
  <si>
    <t>Early Childhood Education</t>
  </si>
  <si>
    <t>Forensic Chemistry</t>
  </si>
  <si>
    <t>Urban Regional Analysis &amp; Plan</t>
  </si>
  <si>
    <t>Social Studies Education 5-12</t>
  </si>
  <si>
    <t>Physics 7-12, Gen Sci 7-12</t>
  </si>
  <si>
    <t>Childhood Education and Mathem</t>
  </si>
  <si>
    <t>Childhood Education and Englis</t>
  </si>
  <si>
    <t>Mathematics 5-12</t>
  </si>
  <si>
    <t>Elec Eng Tec, Smart Grid</t>
  </si>
  <si>
    <t>Applied Mathematics</t>
  </si>
  <si>
    <t>Elec Engineer Tech, Electronic</t>
  </si>
  <si>
    <t>Tchrs Exceptnal Educ &amp; Elem Ed</t>
  </si>
  <si>
    <t>BSED-ED</t>
  </si>
  <si>
    <t>Music Education</t>
  </si>
  <si>
    <t>MUSB-AH</t>
  </si>
  <si>
    <t>Female</t>
  </si>
  <si>
    <t>Male</t>
  </si>
  <si>
    <t>Asian</t>
  </si>
  <si>
    <t>[Institutional Research Home]</t>
  </si>
  <si>
    <t>2012-2013</t>
  </si>
  <si>
    <t xml:space="preserve">Undergraduate Bachelors and Certificates Granted by School </t>
  </si>
  <si>
    <t>School and Department</t>
  </si>
  <si>
    <t>Major</t>
  </si>
  <si>
    <t>PrgCd</t>
  </si>
  <si>
    <t>MajorDesc</t>
  </si>
  <si>
    <t>Afr. Amer</t>
  </si>
  <si>
    <t>Amer. Ind.</t>
  </si>
  <si>
    <t>Hawaiian</t>
  </si>
  <si>
    <t>Hispanic</t>
  </si>
  <si>
    <t>Multiracial</t>
  </si>
  <si>
    <t>Non-Res. Alien</t>
  </si>
  <si>
    <t>Undiscl.</t>
  </si>
  <si>
    <t>Totals</t>
  </si>
  <si>
    <t>School of Arts and Humanities</t>
  </si>
  <si>
    <t>AED</t>
  </si>
  <si>
    <t>UG-PBC-AH</t>
  </si>
  <si>
    <t>Dept. Total</t>
  </si>
  <si>
    <t>COM</t>
  </si>
  <si>
    <t>JBS</t>
  </si>
  <si>
    <t>MDP</t>
  </si>
  <si>
    <t>PCM</t>
  </si>
  <si>
    <t>TFA</t>
  </si>
  <si>
    <t>CER</t>
  </si>
  <si>
    <t>CMD</t>
  </si>
  <si>
    <t>FIB</t>
  </si>
  <si>
    <t>MJD</t>
  </si>
  <si>
    <t>WFD</t>
  </si>
  <si>
    <t>Wood/Furniture</t>
  </si>
  <si>
    <t>ENG</t>
  </si>
  <si>
    <t>ENS</t>
  </si>
  <si>
    <t>WRT</t>
  </si>
  <si>
    <t>ARH</t>
  </si>
  <si>
    <t>ART</t>
  </si>
  <si>
    <t>PHO</t>
  </si>
  <si>
    <t>PRT</t>
  </si>
  <si>
    <t>Printmaking</t>
  </si>
  <si>
    <t>PTG</t>
  </si>
  <si>
    <t>SCL</t>
  </si>
  <si>
    <t>INT</t>
  </si>
  <si>
    <t>FRE</t>
  </si>
  <si>
    <t>French</t>
  </si>
  <si>
    <t>SPA</t>
  </si>
  <si>
    <t>SPS</t>
  </si>
  <si>
    <t>MUE</t>
  </si>
  <si>
    <t>MUS</t>
  </si>
  <si>
    <t>HUM</t>
  </si>
  <si>
    <t>Humanities</t>
  </si>
  <si>
    <t>PHI</t>
  </si>
  <si>
    <t>ALT</t>
  </si>
  <si>
    <t>THA</t>
  </si>
  <si>
    <t>School of Arts and Humanities Totals</t>
  </si>
  <si>
    <t>School of Education</t>
  </si>
  <si>
    <t>BME</t>
  </si>
  <si>
    <t>CTE</t>
  </si>
  <si>
    <t>FCS</t>
  </si>
  <si>
    <t>Family and Consumer Sci Edu</t>
  </si>
  <si>
    <t>CED</t>
  </si>
  <si>
    <t>CEN</t>
  </si>
  <si>
    <t>CMT</t>
  </si>
  <si>
    <t>CSH</t>
  </si>
  <si>
    <t>Childhood Education and Spanis</t>
  </si>
  <si>
    <t>CSS</t>
  </si>
  <si>
    <t>Childhood Education and Social</t>
  </si>
  <si>
    <t>ECC</t>
  </si>
  <si>
    <t>ECE</t>
  </si>
  <si>
    <t>EXE</t>
  </si>
  <si>
    <t>School of Education Totals</t>
  </si>
  <si>
    <t>School of Natural &amp; Social Sciences</t>
  </si>
  <si>
    <t>ANT</t>
  </si>
  <si>
    <t>BIO</t>
  </si>
  <si>
    <t>CGX</t>
  </si>
  <si>
    <t>Chemistry  5-12, Gen Sci 7-12</t>
  </si>
  <si>
    <t>CHE</t>
  </si>
  <si>
    <t>FRC</t>
  </si>
  <si>
    <t>EAS</t>
  </si>
  <si>
    <t>GEO</t>
  </si>
  <si>
    <t>ECO</t>
  </si>
  <si>
    <t>GEG</t>
  </si>
  <si>
    <t>URP</t>
  </si>
  <si>
    <t>HEW</t>
  </si>
  <si>
    <t>HIS</t>
  </si>
  <si>
    <t>SSS</t>
  </si>
  <si>
    <t>UG-PBC-NS</t>
  </si>
  <si>
    <t>SSX</t>
  </si>
  <si>
    <t>AMT</t>
  </si>
  <si>
    <t>MAT</t>
  </si>
  <si>
    <t>MTS</t>
  </si>
  <si>
    <t>MTX</t>
  </si>
  <si>
    <t>PGS</t>
  </si>
  <si>
    <t>PHY</t>
  </si>
  <si>
    <t>PSC</t>
  </si>
  <si>
    <t>PSY</t>
  </si>
  <si>
    <t>SOA</t>
  </si>
  <si>
    <t>SOC</t>
  </si>
  <si>
    <t>School of Natural &amp; Social Sciences Totals</t>
  </si>
  <si>
    <t>School of The Professions</t>
  </si>
  <si>
    <t>BSA</t>
  </si>
  <si>
    <t>CIS</t>
  </si>
  <si>
    <t>CRJ</t>
  </si>
  <si>
    <t>DIE</t>
  </si>
  <si>
    <t>HTR</t>
  </si>
  <si>
    <t>SWK</t>
  </si>
  <si>
    <t>SLP</t>
  </si>
  <si>
    <t>ETE</t>
  </si>
  <si>
    <t>ETS</t>
  </si>
  <si>
    <t>MET</t>
  </si>
  <si>
    <t>TEC</t>
  </si>
  <si>
    <t>TED</t>
  </si>
  <si>
    <t>School of The Professions Totals</t>
  </si>
  <si>
    <t>INS</t>
  </si>
  <si>
    <t>All Undergraduate Totals</t>
  </si>
  <si>
    <t>[Fall 2013 - Fact Sheet]</t>
  </si>
  <si>
    <t>Fashion and Textile Technology</t>
  </si>
  <si>
    <t>FTT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</si>
</sst>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5" fillId="0" borderId="0" xfId="0" applyFont="1" applyFill="1" applyBorder="1"/>
    <xf numFmtId="0" fontId="2" fillId="0" borderId="0" xfId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file:///C:\STUDENT_DATA\Fall2012\factfall08.htm" TargetMode="External"/><Relationship Id="rId7" Type="http://schemas.openxmlformats.org/officeDocument/2006/relationships/hyperlink" Target="../factfall13.htm" TargetMode="External"/><Relationship Id="rId2" Type="http://schemas.openxmlformats.org/officeDocument/2006/relationships/hyperlink" Target="file:///C:\STUDENT_DATA\Fall2012\factfall12.htm" TargetMode="External"/><Relationship Id="rId1" Type="http://schemas.openxmlformats.org/officeDocument/2006/relationships/hyperlink" Target="file:///C:\STUDENT_DATA\index.html" TargetMode="External"/><Relationship Id="rId6" Type="http://schemas.openxmlformats.org/officeDocument/2006/relationships/hyperlink" Target="file:///C:\STUDENT_DATA\Fall2012\index.html" TargetMode="External"/><Relationship Id="rId5" Type="http://schemas.openxmlformats.org/officeDocument/2006/relationships/hyperlink" Target="file:///C:\STUDENT_DATA\index.html" TargetMode="External"/><Relationship Id="rId4" Type="http://schemas.openxmlformats.org/officeDocument/2006/relationships/hyperlink" Target="file:///C:\STUDENT_DATA\Fall2012\fall02files\sdf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showGridLines="0" tabSelected="1" view="pageBreakPreview" topLeftCell="B1" zoomScale="80" zoomScaleNormal="75" zoomScaleSheetLayoutView="80" workbookViewId="0">
      <selection activeCell="G16" sqref="G16"/>
    </sheetView>
  </sheetViews>
  <sheetFormatPr defaultRowHeight="12.75" x14ac:dyDescent="0.2"/>
  <cols>
    <col min="1" max="1" width="20.7109375" style="3" customWidth="1"/>
    <col min="2" max="2" width="7.85546875" style="3" customWidth="1"/>
    <col min="3" max="3" width="11.42578125" style="3" customWidth="1"/>
    <col min="4" max="4" width="27.85546875" style="3" customWidth="1"/>
    <col min="5" max="21" width="10.28515625" style="3" customWidth="1"/>
    <col min="22" max="16384" width="9.140625" style="3"/>
  </cols>
  <sheetData>
    <row r="1" spans="1:22" ht="18" x14ac:dyDescent="0.25">
      <c r="A1" s="11" t="s">
        <v>106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" x14ac:dyDescent="0.25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4" spans="1:22" ht="15" x14ac:dyDescent="0.25">
      <c r="A4" s="4"/>
      <c r="B4" s="4"/>
      <c r="C4" s="4"/>
      <c r="D4" s="4"/>
      <c r="E4" s="12" t="s">
        <v>102</v>
      </c>
      <c r="F4" s="12"/>
      <c r="G4" s="12"/>
      <c r="H4" s="12"/>
      <c r="I4" s="12"/>
      <c r="J4" s="12"/>
      <c r="K4" s="12"/>
      <c r="L4" s="12"/>
      <c r="M4" s="12"/>
      <c r="N4" s="12" t="s">
        <v>103</v>
      </c>
      <c r="O4" s="12"/>
      <c r="P4" s="12"/>
      <c r="Q4" s="12"/>
      <c r="R4" s="12"/>
      <c r="S4" s="12"/>
      <c r="T4" s="12"/>
      <c r="U4" s="12"/>
      <c r="V4" s="4"/>
    </row>
    <row r="5" spans="1:22" ht="15" x14ac:dyDescent="0.25">
      <c r="A5" s="4" t="s">
        <v>108</v>
      </c>
      <c r="B5" s="4" t="s">
        <v>109</v>
      </c>
      <c r="C5" s="4" t="s">
        <v>110</v>
      </c>
      <c r="D5" s="4" t="s">
        <v>111</v>
      </c>
      <c r="E5" s="4" t="s">
        <v>112</v>
      </c>
      <c r="F5" s="4" t="s">
        <v>113</v>
      </c>
      <c r="G5" s="4" t="s">
        <v>104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  <c r="M5" s="4" t="s">
        <v>1</v>
      </c>
      <c r="N5" s="4" t="s">
        <v>112</v>
      </c>
      <c r="O5" s="4" t="s">
        <v>113</v>
      </c>
      <c r="P5" s="4" t="s">
        <v>104</v>
      </c>
      <c r="Q5" s="4" t="s">
        <v>115</v>
      </c>
      <c r="R5" s="4" t="s">
        <v>116</v>
      </c>
      <c r="S5" s="4" t="s">
        <v>117</v>
      </c>
      <c r="T5" s="4" t="s">
        <v>118</v>
      </c>
      <c r="U5" s="4" t="s">
        <v>1</v>
      </c>
      <c r="V5" s="6" t="s">
        <v>119</v>
      </c>
    </row>
    <row r="7" spans="1:22" ht="15" x14ac:dyDescent="0.25">
      <c r="A7" s="5" t="s">
        <v>120</v>
      </c>
    </row>
    <row r="8" spans="1:22" x14ac:dyDescent="0.2">
      <c r="A8" s="3" t="s">
        <v>16</v>
      </c>
      <c r="B8" s="3" t="s">
        <v>121</v>
      </c>
      <c r="C8" s="3" t="s">
        <v>86</v>
      </c>
      <c r="D8" s="3" t="s">
        <v>17</v>
      </c>
      <c r="J8" s="3">
        <v>1</v>
      </c>
      <c r="M8" s="3">
        <v>19</v>
      </c>
      <c r="R8" s="3">
        <v>1</v>
      </c>
      <c r="V8" s="3">
        <v>21</v>
      </c>
    </row>
    <row r="9" spans="1:22" x14ac:dyDescent="0.2">
      <c r="C9" s="3" t="s">
        <v>122</v>
      </c>
      <c r="D9" s="3" t="s">
        <v>17</v>
      </c>
      <c r="M9" s="3">
        <v>6</v>
      </c>
      <c r="U9" s="3">
        <v>1</v>
      </c>
      <c r="V9" s="3">
        <v>7</v>
      </c>
    </row>
    <row r="10" spans="1:22" s="9" customFormat="1" x14ac:dyDescent="0.2">
      <c r="A10" s="9" t="s">
        <v>123</v>
      </c>
      <c r="E10" s="9">
        <f t="shared" ref="E10:U10" si="0">SUM(E8:E9)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1</v>
      </c>
      <c r="K10" s="9">
        <f t="shared" si="0"/>
        <v>0</v>
      </c>
      <c r="L10" s="9">
        <f t="shared" si="0"/>
        <v>0</v>
      </c>
      <c r="M10" s="9">
        <f t="shared" si="0"/>
        <v>25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1</v>
      </c>
      <c r="S10" s="9">
        <f t="shared" si="0"/>
        <v>0</v>
      </c>
      <c r="T10" s="9">
        <f t="shared" si="0"/>
        <v>0</v>
      </c>
      <c r="U10" s="9">
        <f t="shared" si="0"/>
        <v>1</v>
      </c>
      <c r="V10" s="9">
        <f>SUM(V8:V9)</f>
        <v>28</v>
      </c>
    </row>
    <row r="12" spans="1:22" x14ac:dyDescent="0.2">
      <c r="A12" s="3" t="s">
        <v>32</v>
      </c>
      <c r="B12" s="3" t="s">
        <v>124</v>
      </c>
      <c r="C12" s="3" t="s">
        <v>34</v>
      </c>
      <c r="D12" s="3" t="s">
        <v>49</v>
      </c>
      <c r="E12" s="3">
        <v>1</v>
      </c>
      <c r="K12" s="3">
        <v>1</v>
      </c>
      <c r="M12" s="3">
        <v>8</v>
      </c>
      <c r="N12" s="3">
        <v>1</v>
      </c>
      <c r="U12" s="3">
        <v>10</v>
      </c>
      <c r="V12" s="3">
        <v>21</v>
      </c>
    </row>
    <row r="13" spans="1:22" x14ac:dyDescent="0.2">
      <c r="B13" s="3" t="s">
        <v>125</v>
      </c>
      <c r="C13" s="3" t="s">
        <v>34</v>
      </c>
      <c r="D13" s="3" t="s">
        <v>33</v>
      </c>
      <c r="E13" s="3">
        <v>9</v>
      </c>
      <c r="I13" s="3">
        <v>1</v>
      </c>
      <c r="J13" s="3">
        <v>2</v>
      </c>
      <c r="M13" s="3">
        <v>16</v>
      </c>
      <c r="U13" s="3">
        <v>9</v>
      </c>
      <c r="V13" s="3">
        <v>37</v>
      </c>
    </row>
    <row r="14" spans="1:22" x14ac:dyDescent="0.2">
      <c r="B14" s="3" t="s">
        <v>126</v>
      </c>
      <c r="C14" s="3" t="s">
        <v>34</v>
      </c>
      <c r="D14" s="3" t="s">
        <v>37</v>
      </c>
      <c r="E14" s="3">
        <v>4</v>
      </c>
      <c r="I14" s="3">
        <v>1</v>
      </c>
      <c r="M14" s="3">
        <v>7</v>
      </c>
      <c r="N14" s="3">
        <v>2</v>
      </c>
      <c r="Q14" s="3">
        <v>1</v>
      </c>
      <c r="R14" s="3">
        <v>3</v>
      </c>
      <c r="U14" s="3">
        <v>15</v>
      </c>
      <c r="V14" s="3">
        <v>33</v>
      </c>
    </row>
    <row r="15" spans="1:22" x14ac:dyDescent="0.2">
      <c r="B15" s="3" t="s">
        <v>127</v>
      </c>
      <c r="C15" s="3" t="s">
        <v>34</v>
      </c>
      <c r="D15" s="3" t="s">
        <v>38</v>
      </c>
      <c r="E15" s="3">
        <v>4</v>
      </c>
      <c r="F15" s="3">
        <v>1</v>
      </c>
      <c r="I15" s="3">
        <v>6</v>
      </c>
      <c r="M15" s="3">
        <v>34</v>
      </c>
      <c r="N15" s="3">
        <v>1</v>
      </c>
      <c r="Q15" s="3">
        <v>2</v>
      </c>
      <c r="U15" s="3">
        <v>14</v>
      </c>
      <c r="V15" s="3">
        <v>62</v>
      </c>
    </row>
    <row r="16" spans="1:22" x14ac:dyDescent="0.2">
      <c r="B16" s="3" t="s">
        <v>128</v>
      </c>
      <c r="C16" s="3" t="s">
        <v>34</v>
      </c>
      <c r="D16" s="3" t="s">
        <v>51</v>
      </c>
      <c r="M16" s="3">
        <v>4</v>
      </c>
      <c r="U16" s="3">
        <v>7</v>
      </c>
      <c r="V16" s="3">
        <v>11</v>
      </c>
    </row>
    <row r="17" spans="1:22" s="9" customFormat="1" x14ac:dyDescent="0.2">
      <c r="A17" s="9" t="s">
        <v>123</v>
      </c>
      <c r="E17" s="9">
        <f t="shared" ref="E17:U17" si="1">SUM(E12:E16)</f>
        <v>18</v>
      </c>
      <c r="F17" s="9">
        <f t="shared" si="1"/>
        <v>1</v>
      </c>
      <c r="G17" s="9">
        <f t="shared" si="1"/>
        <v>0</v>
      </c>
      <c r="H17" s="9">
        <f t="shared" si="1"/>
        <v>0</v>
      </c>
      <c r="I17" s="9">
        <f t="shared" si="1"/>
        <v>8</v>
      </c>
      <c r="J17" s="9">
        <f t="shared" si="1"/>
        <v>2</v>
      </c>
      <c r="K17" s="9">
        <f t="shared" si="1"/>
        <v>1</v>
      </c>
      <c r="L17" s="9">
        <f t="shared" si="1"/>
        <v>0</v>
      </c>
      <c r="M17" s="9">
        <f t="shared" si="1"/>
        <v>69</v>
      </c>
      <c r="N17" s="9">
        <f t="shared" si="1"/>
        <v>4</v>
      </c>
      <c r="O17" s="9">
        <f t="shared" si="1"/>
        <v>0</v>
      </c>
      <c r="P17" s="9">
        <f t="shared" si="1"/>
        <v>0</v>
      </c>
      <c r="Q17" s="9">
        <f t="shared" si="1"/>
        <v>3</v>
      </c>
      <c r="R17" s="9">
        <f t="shared" si="1"/>
        <v>3</v>
      </c>
      <c r="S17" s="9">
        <f t="shared" si="1"/>
        <v>0</v>
      </c>
      <c r="T17" s="9">
        <f t="shared" si="1"/>
        <v>0</v>
      </c>
      <c r="U17" s="9">
        <f t="shared" si="1"/>
        <v>55</v>
      </c>
      <c r="V17" s="9">
        <f>SUM(V12:V16)</f>
        <v>164</v>
      </c>
    </row>
    <row r="19" spans="1:22" x14ac:dyDescent="0.2">
      <c r="A19" s="3" t="s">
        <v>59</v>
      </c>
      <c r="B19" s="3" t="s">
        <v>129</v>
      </c>
      <c r="C19" s="3" t="s">
        <v>58</v>
      </c>
      <c r="D19" s="3" t="s">
        <v>66</v>
      </c>
      <c r="M19" s="3">
        <v>1</v>
      </c>
      <c r="V19" s="3">
        <v>1</v>
      </c>
    </row>
    <row r="20" spans="1:22" x14ac:dyDescent="0.2">
      <c r="C20" s="3" t="s">
        <v>86</v>
      </c>
      <c r="D20" s="3" t="s">
        <v>66</v>
      </c>
      <c r="M20" s="3">
        <v>1</v>
      </c>
      <c r="R20" s="3">
        <v>1</v>
      </c>
      <c r="V20" s="3">
        <v>2</v>
      </c>
    </row>
    <row r="21" spans="1:22" x14ac:dyDescent="0.2">
      <c r="B21" s="3" t="s">
        <v>130</v>
      </c>
      <c r="C21" s="3" t="s">
        <v>58</v>
      </c>
      <c r="D21" s="3" t="s">
        <v>60</v>
      </c>
      <c r="E21" s="3">
        <v>1</v>
      </c>
      <c r="I21" s="3">
        <v>1</v>
      </c>
      <c r="M21" s="3">
        <v>6</v>
      </c>
      <c r="U21" s="3">
        <v>4</v>
      </c>
      <c r="V21" s="3">
        <v>12</v>
      </c>
    </row>
    <row r="22" spans="1:22" x14ac:dyDescent="0.2">
      <c r="B22" s="3" t="s">
        <v>131</v>
      </c>
      <c r="C22" s="3" t="s">
        <v>86</v>
      </c>
      <c r="D22" s="3" t="s">
        <v>62</v>
      </c>
      <c r="I22" s="3">
        <v>1</v>
      </c>
      <c r="M22" s="3">
        <v>1</v>
      </c>
      <c r="V22" s="3">
        <v>2</v>
      </c>
    </row>
    <row r="23" spans="1:22" x14ac:dyDescent="0.2">
      <c r="B23" s="3" t="s">
        <v>132</v>
      </c>
      <c r="C23" s="3" t="s">
        <v>58</v>
      </c>
      <c r="D23" s="3" t="s">
        <v>64</v>
      </c>
      <c r="M23" s="3">
        <v>2</v>
      </c>
      <c r="U23" s="3">
        <v>1</v>
      </c>
      <c r="V23" s="3">
        <v>3</v>
      </c>
    </row>
    <row r="24" spans="1:22" x14ac:dyDescent="0.2">
      <c r="C24" s="3" t="s">
        <v>86</v>
      </c>
      <c r="D24" s="3" t="s">
        <v>64</v>
      </c>
      <c r="M24" s="3">
        <v>2</v>
      </c>
      <c r="V24" s="3">
        <v>2</v>
      </c>
    </row>
    <row r="25" spans="1:22" x14ac:dyDescent="0.2">
      <c r="B25" s="3" t="s">
        <v>133</v>
      </c>
      <c r="C25" s="3" t="s">
        <v>86</v>
      </c>
      <c r="D25" s="3" t="s">
        <v>134</v>
      </c>
      <c r="M25" s="3">
        <v>1</v>
      </c>
      <c r="U25" s="3">
        <v>1</v>
      </c>
      <c r="V25" s="3">
        <v>2</v>
      </c>
    </row>
    <row r="26" spans="1:22" s="9" customFormat="1" x14ac:dyDescent="0.2">
      <c r="A26" s="9" t="s">
        <v>123</v>
      </c>
      <c r="E26" s="9">
        <f t="shared" ref="E26:U26" si="2">SUM(E19:E25)</f>
        <v>1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2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14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0</v>
      </c>
      <c r="R26" s="9">
        <f t="shared" si="2"/>
        <v>1</v>
      </c>
      <c r="S26" s="9">
        <f t="shared" si="2"/>
        <v>0</v>
      </c>
      <c r="T26" s="9">
        <f t="shared" si="2"/>
        <v>0</v>
      </c>
      <c r="U26" s="9">
        <f t="shared" si="2"/>
        <v>6</v>
      </c>
      <c r="V26" s="9">
        <f>SUM(V19:V25)</f>
        <v>24</v>
      </c>
    </row>
    <row r="28" spans="1:22" x14ac:dyDescent="0.2">
      <c r="A28" s="3" t="s">
        <v>5</v>
      </c>
      <c r="B28" s="3" t="s">
        <v>135</v>
      </c>
      <c r="C28" s="3" t="s">
        <v>34</v>
      </c>
      <c r="D28" s="3" t="s">
        <v>5</v>
      </c>
      <c r="E28" s="3">
        <v>2</v>
      </c>
      <c r="I28" s="3">
        <v>1</v>
      </c>
      <c r="M28" s="3">
        <v>17</v>
      </c>
      <c r="U28" s="3">
        <v>14</v>
      </c>
      <c r="V28" s="3">
        <v>34</v>
      </c>
    </row>
    <row r="29" spans="1:22" x14ac:dyDescent="0.2">
      <c r="B29" s="3" t="s">
        <v>136</v>
      </c>
      <c r="C29" s="3" t="s">
        <v>86</v>
      </c>
      <c r="D29" s="3" t="s">
        <v>28</v>
      </c>
      <c r="E29" s="3">
        <v>1</v>
      </c>
      <c r="I29" s="3">
        <v>1</v>
      </c>
      <c r="M29" s="3">
        <v>8</v>
      </c>
      <c r="U29" s="3">
        <v>2</v>
      </c>
      <c r="V29" s="3">
        <v>12</v>
      </c>
    </row>
    <row r="30" spans="1:22" x14ac:dyDescent="0.2">
      <c r="B30" s="3" t="s">
        <v>137</v>
      </c>
      <c r="C30" s="3" t="s">
        <v>34</v>
      </c>
      <c r="D30" s="3" t="s">
        <v>48</v>
      </c>
      <c r="E30" s="3">
        <v>1</v>
      </c>
      <c r="J30" s="3">
        <v>1</v>
      </c>
      <c r="M30" s="3">
        <v>3</v>
      </c>
      <c r="R30" s="3">
        <v>1</v>
      </c>
      <c r="V30" s="3">
        <v>6</v>
      </c>
    </row>
    <row r="31" spans="1:22" s="9" customFormat="1" x14ac:dyDescent="0.2">
      <c r="A31" s="9" t="s">
        <v>123</v>
      </c>
      <c r="E31" s="9">
        <f t="shared" ref="E31:U31" si="3">SUM(E28:E30)</f>
        <v>4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2</v>
      </c>
      <c r="J31" s="9">
        <f t="shared" si="3"/>
        <v>1</v>
      </c>
      <c r="K31" s="9">
        <f t="shared" si="3"/>
        <v>0</v>
      </c>
      <c r="L31" s="9">
        <f t="shared" si="3"/>
        <v>0</v>
      </c>
      <c r="M31" s="9">
        <f t="shared" si="3"/>
        <v>28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9">
        <f t="shared" si="3"/>
        <v>1</v>
      </c>
      <c r="S31" s="9">
        <f t="shared" si="3"/>
        <v>0</v>
      </c>
      <c r="T31" s="9">
        <f t="shared" si="3"/>
        <v>0</v>
      </c>
      <c r="U31" s="9">
        <f t="shared" si="3"/>
        <v>16</v>
      </c>
      <c r="V31" s="9">
        <f>SUM(V28:V30)</f>
        <v>52</v>
      </c>
    </row>
    <row r="33" spans="1:22" x14ac:dyDescent="0.2">
      <c r="A33" s="3" t="s">
        <v>35</v>
      </c>
      <c r="B33" s="3" t="s">
        <v>138</v>
      </c>
      <c r="C33" s="3" t="s">
        <v>34</v>
      </c>
      <c r="D33" s="3" t="s">
        <v>50</v>
      </c>
      <c r="M33" s="3">
        <v>8</v>
      </c>
      <c r="U33" s="3">
        <v>2</v>
      </c>
      <c r="V33" s="3">
        <v>10</v>
      </c>
    </row>
    <row r="34" spans="1:22" x14ac:dyDescent="0.2">
      <c r="B34" s="3" t="s">
        <v>139</v>
      </c>
      <c r="C34" s="3" t="s">
        <v>34</v>
      </c>
      <c r="D34" s="3" t="s">
        <v>36</v>
      </c>
      <c r="M34" s="3">
        <v>21</v>
      </c>
      <c r="N34" s="3">
        <v>1</v>
      </c>
      <c r="Q34" s="3">
        <v>1</v>
      </c>
      <c r="U34" s="3">
        <v>7</v>
      </c>
      <c r="V34" s="3">
        <v>30</v>
      </c>
    </row>
    <row r="35" spans="1:22" x14ac:dyDescent="0.2">
      <c r="B35" s="3" t="s">
        <v>140</v>
      </c>
      <c r="C35" s="3" t="s">
        <v>58</v>
      </c>
      <c r="D35" s="3" t="s">
        <v>65</v>
      </c>
      <c r="M35" s="3">
        <v>4</v>
      </c>
      <c r="U35" s="3">
        <v>3</v>
      </c>
      <c r="V35" s="3">
        <v>7</v>
      </c>
    </row>
    <row r="36" spans="1:22" x14ac:dyDescent="0.2">
      <c r="B36" s="3" t="s">
        <v>141</v>
      </c>
      <c r="C36" s="3" t="s">
        <v>58</v>
      </c>
      <c r="D36" s="3" t="s">
        <v>142</v>
      </c>
      <c r="U36" s="3">
        <v>1</v>
      </c>
      <c r="V36" s="3">
        <v>1</v>
      </c>
    </row>
    <row r="37" spans="1:22" x14ac:dyDescent="0.2">
      <c r="B37" s="3" t="s">
        <v>143</v>
      </c>
      <c r="C37" s="3" t="s">
        <v>58</v>
      </c>
      <c r="D37" s="3" t="s">
        <v>61</v>
      </c>
      <c r="I37" s="3">
        <v>1</v>
      </c>
      <c r="M37" s="3">
        <v>5</v>
      </c>
      <c r="V37" s="3">
        <v>6</v>
      </c>
    </row>
    <row r="38" spans="1:22" x14ac:dyDescent="0.2">
      <c r="B38" s="3" t="s">
        <v>144</v>
      </c>
      <c r="C38" s="3" t="s">
        <v>58</v>
      </c>
      <c r="D38" s="3" t="s">
        <v>63</v>
      </c>
      <c r="M38" s="3">
        <v>1</v>
      </c>
      <c r="U38" s="3">
        <v>1</v>
      </c>
      <c r="V38" s="3">
        <v>2</v>
      </c>
    </row>
    <row r="39" spans="1:22" s="9" customFormat="1" x14ac:dyDescent="0.2">
      <c r="A39" s="9" t="s">
        <v>123</v>
      </c>
      <c r="E39" s="9">
        <f t="shared" ref="E39:U39" si="4">SUM(E33:E38)</f>
        <v>0</v>
      </c>
      <c r="F39" s="9">
        <f t="shared" si="4"/>
        <v>0</v>
      </c>
      <c r="G39" s="9">
        <f t="shared" si="4"/>
        <v>0</v>
      </c>
      <c r="H39" s="9">
        <f t="shared" si="4"/>
        <v>0</v>
      </c>
      <c r="I39" s="9">
        <f t="shared" si="4"/>
        <v>1</v>
      </c>
      <c r="J39" s="9">
        <f t="shared" si="4"/>
        <v>0</v>
      </c>
      <c r="K39" s="9">
        <f t="shared" si="4"/>
        <v>0</v>
      </c>
      <c r="L39" s="9">
        <f t="shared" si="4"/>
        <v>0</v>
      </c>
      <c r="M39" s="9">
        <f t="shared" si="4"/>
        <v>39</v>
      </c>
      <c r="N39" s="9">
        <f t="shared" si="4"/>
        <v>1</v>
      </c>
      <c r="O39" s="9">
        <f t="shared" si="4"/>
        <v>0</v>
      </c>
      <c r="P39" s="9">
        <f t="shared" si="4"/>
        <v>0</v>
      </c>
      <c r="Q39" s="9">
        <f t="shared" si="4"/>
        <v>1</v>
      </c>
      <c r="R39" s="9">
        <f t="shared" si="4"/>
        <v>0</v>
      </c>
      <c r="S39" s="9">
        <f t="shared" si="4"/>
        <v>0</v>
      </c>
      <c r="T39" s="9">
        <f t="shared" si="4"/>
        <v>0</v>
      </c>
      <c r="U39" s="9">
        <f t="shared" si="4"/>
        <v>14</v>
      </c>
      <c r="V39" s="9">
        <f>SUM(V33:V38)</f>
        <v>56</v>
      </c>
    </row>
    <row r="41" spans="1:22" x14ac:dyDescent="0.2">
      <c r="A41" s="3" t="s">
        <v>57</v>
      </c>
      <c r="B41" s="3" t="s">
        <v>145</v>
      </c>
      <c r="C41" s="3" t="s">
        <v>58</v>
      </c>
      <c r="D41" s="3" t="s">
        <v>57</v>
      </c>
      <c r="E41" s="3">
        <v>1</v>
      </c>
      <c r="M41" s="3">
        <v>7</v>
      </c>
      <c r="V41" s="3">
        <v>8</v>
      </c>
    </row>
    <row r="43" spans="1:22" x14ac:dyDescent="0.2">
      <c r="A43" s="3" t="s">
        <v>29</v>
      </c>
      <c r="B43" s="3" t="s">
        <v>146</v>
      </c>
      <c r="C43" s="3" t="s">
        <v>34</v>
      </c>
      <c r="D43" s="3" t="s">
        <v>147</v>
      </c>
      <c r="M43" s="3">
        <v>1</v>
      </c>
      <c r="V43" s="3">
        <v>1</v>
      </c>
    </row>
    <row r="44" spans="1:22" x14ac:dyDescent="0.2">
      <c r="B44" s="3" t="s">
        <v>148</v>
      </c>
      <c r="C44" s="3" t="s">
        <v>34</v>
      </c>
      <c r="D44" s="3" t="s">
        <v>44</v>
      </c>
      <c r="I44" s="3">
        <v>2</v>
      </c>
      <c r="U44" s="3">
        <v>1</v>
      </c>
      <c r="V44" s="3">
        <v>3</v>
      </c>
    </row>
    <row r="45" spans="1:22" x14ac:dyDescent="0.2">
      <c r="B45" s="3" t="s">
        <v>149</v>
      </c>
      <c r="C45" s="3" t="s">
        <v>86</v>
      </c>
      <c r="D45" s="3" t="s">
        <v>85</v>
      </c>
      <c r="I45" s="3">
        <v>2</v>
      </c>
      <c r="L45" s="3">
        <v>1</v>
      </c>
      <c r="M45" s="3">
        <v>2</v>
      </c>
      <c r="V45" s="3">
        <v>5</v>
      </c>
    </row>
    <row r="46" spans="1:22" s="9" customFormat="1" x14ac:dyDescent="0.2">
      <c r="A46" s="9" t="s">
        <v>123</v>
      </c>
      <c r="E46" s="9">
        <f t="shared" ref="E46:U46" si="5">SUM(E43:E45)</f>
        <v>0</v>
      </c>
      <c r="F46" s="9">
        <f t="shared" si="5"/>
        <v>0</v>
      </c>
      <c r="G46" s="9">
        <f t="shared" si="5"/>
        <v>0</v>
      </c>
      <c r="H46" s="9">
        <f t="shared" si="5"/>
        <v>0</v>
      </c>
      <c r="I46" s="9">
        <f t="shared" si="5"/>
        <v>4</v>
      </c>
      <c r="J46" s="9">
        <f t="shared" si="5"/>
        <v>0</v>
      </c>
      <c r="K46" s="9">
        <f t="shared" si="5"/>
        <v>0</v>
      </c>
      <c r="L46" s="9">
        <f t="shared" si="5"/>
        <v>1</v>
      </c>
      <c r="M46" s="9">
        <f t="shared" si="5"/>
        <v>3</v>
      </c>
      <c r="N46" s="9">
        <f t="shared" si="5"/>
        <v>0</v>
      </c>
      <c r="O46" s="9">
        <f t="shared" si="5"/>
        <v>0</v>
      </c>
      <c r="P46" s="9">
        <f t="shared" si="5"/>
        <v>0</v>
      </c>
      <c r="Q46" s="9">
        <f t="shared" si="5"/>
        <v>0</v>
      </c>
      <c r="R46" s="9">
        <f t="shared" si="5"/>
        <v>0</v>
      </c>
      <c r="S46" s="9">
        <f t="shared" si="5"/>
        <v>0</v>
      </c>
      <c r="T46" s="9">
        <f t="shared" si="5"/>
        <v>0</v>
      </c>
      <c r="U46" s="9">
        <f t="shared" si="5"/>
        <v>1</v>
      </c>
      <c r="V46" s="9">
        <f>SUM(V43:V45)</f>
        <v>9</v>
      </c>
    </row>
    <row r="48" spans="1:22" x14ac:dyDescent="0.2">
      <c r="A48" s="3" t="s">
        <v>54</v>
      </c>
      <c r="B48" s="3" t="s">
        <v>150</v>
      </c>
      <c r="C48" s="3" t="s">
        <v>101</v>
      </c>
      <c r="D48" s="3" t="s">
        <v>100</v>
      </c>
      <c r="M48" s="3">
        <v>7</v>
      </c>
      <c r="U48" s="3">
        <v>1</v>
      </c>
      <c r="V48" s="3">
        <v>8</v>
      </c>
    </row>
    <row r="49" spans="1:22" x14ac:dyDescent="0.2">
      <c r="B49" s="3" t="s">
        <v>151</v>
      </c>
      <c r="C49" s="3" t="s">
        <v>34</v>
      </c>
      <c r="D49" s="3" t="s">
        <v>54</v>
      </c>
      <c r="M49" s="3">
        <v>5</v>
      </c>
      <c r="Q49" s="3">
        <v>1</v>
      </c>
      <c r="U49" s="3">
        <v>3</v>
      </c>
      <c r="V49" s="3">
        <v>9</v>
      </c>
    </row>
    <row r="50" spans="1:22" s="9" customFormat="1" x14ac:dyDescent="0.2">
      <c r="A50" s="9" t="s">
        <v>123</v>
      </c>
      <c r="E50" s="9">
        <f t="shared" ref="E50:U50" si="6">SUM(E48:E49)</f>
        <v>0</v>
      </c>
      <c r="F50" s="9">
        <f t="shared" si="6"/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0</v>
      </c>
      <c r="K50" s="9">
        <f t="shared" si="6"/>
        <v>0</v>
      </c>
      <c r="L50" s="9">
        <f t="shared" si="6"/>
        <v>0</v>
      </c>
      <c r="M50" s="9">
        <f t="shared" si="6"/>
        <v>12</v>
      </c>
      <c r="N50" s="9">
        <f t="shared" si="6"/>
        <v>0</v>
      </c>
      <c r="O50" s="9">
        <f t="shared" si="6"/>
        <v>0</v>
      </c>
      <c r="P50" s="9">
        <f t="shared" si="6"/>
        <v>0</v>
      </c>
      <c r="Q50" s="9">
        <f t="shared" si="6"/>
        <v>1</v>
      </c>
      <c r="R50" s="9">
        <f t="shared" si="6"/>
        <v>0</v>
      </c>
      <c r="S50" s="9">
        <f t="shared" si="6"/>
        <v>0</v>
      </c>
      <c r="T50" s="9">
        <f t="shared" si="6"/>
        <v>0</v>
      </c>
      <c r="U50" s="9">
        <f t="shared" si="6"/>
        <v>4</v>
      </c>
      <c r="V50" s="9">
        <f>SUM(V48:V49)</f>
        <v>17</v>
      </c>
    </row>
    <row r="52" spans="1:22" x14ac:dyDescent="0.2">
      <c r="A52" s="3" t="s">
        <v>46</v>
      </c>
      <c r="B52" s="3" t="s">
        <v>152</v>
      </c>
      <c r="C52" s="3" t="s">
        <v>34</v>
      </c>
      <c r="D52" s="3" t="s">
        <v>153</v>
      </c>
      <c r="U52" s="3">
        <v>1</v>
      </c>
      <c r="V52" s="3">
        <v>1</v>
      </c>
    </row>
    <row r="53" spans="1:22" x14ac:dyDescent="0.2">
      <c r="B53" s="3" t="s">
        <v>154</v>
      </c>
      <c r="C53" s="3" t="s">
        <v>34</v>
      </c>
      <c r="D53" s="3" t="s">
        <v>47</v>
      </c>
      <c r="M53" s="3">
        <v>1</v>
      </c>
      <c r="Q53" s="3">
        <v>1</v>
      </c>
      <c r="U53" s="3">
        <v>4</v>
      </c>
      <c r="V53" s="3">
        <v>6</v>
      </c>
    </row>
    <row r="54" spans="1:22" s="9" customFormat="1" x14ac:dyDescent="0.2">
      <c r="A54" s="9" t="s">
        <v>123</v>
      </c>
      <c r="E54" s="9">
        <f t="shared" ref="E54:U54" si="7">SUM(E52:E53)</f>
        <v>0</v>
      </c>
      <c r="F54" s="9">
        <f t="shared" si="7"/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 t="shared" si="7"/>
        <v>0</v>
      </c>
      <c r="K54" s="9">
        <f t="shared" si="7"/>
        <v>0</v>
      </c>
      <c r="L54" s="9">
        <f t="shared" si="7"/>
        <v>0</v>
      </c>
      <c r="M54" s="9">
        <f t="shared" si="7"/>
        <v>1</v>
      </c>
      <c r="N54" s="9">
        <f t="shared" si="7"/>
        <v>0</v>
      </c>
      <c r="O54" s="9">
        <f t="shared" si="7"/>
        <v>0</v>
      </c>
      <c r="P54" s="9">
        <f t="shared" si="7"/>
        <v>0</v>
      </c>
      <c r="Q54" s="9">
        <f t="shared" si="7"/>
        <v>1</v>
      </c>
      <c r="R54" s="9">
        <f t="shared" si="7"/>
        <v>0</v>
      </c>
      <c r="S54" s="9">
        <f t="shared" si="7"/>
        <v>0</v>
      </c>
      <c r="T54" s="9">
        <f t="shared" si="7"/>
        <v>0</v>
      </c>
      <c r="U54" s="9">
        <f t="shared" si="7"/>
        <v>5</v>
      </c>
      <c r="V54" s="9">
        <f>SUM(V52:V53)</f>
        <v>7</v>
      </c>
    </row>
    <row r="56" spans="1:22" x14ac:dyDescent="0.2">
      <c r="A56" s="3" t="s">
        <v>41</v>
      </c>
      <c r="B56" s="3" t="s">
        <v>155</v>
      </c>
      <c r="C56" s="3" t="s">
        <v>34</v>
      </c>
      <c r="D56" s="3" t="s">
        <v>40</v>
      </c>
      <c r="E56" s="3">
        <v>1</v>
      </c>
      <c r="I56" s="3">
        <v>2</v>
      </c>
      <c r="J56" s="3">
        <v>1</v>
      </c>
      <c r="M56" s="3">
        <v>7</v>
      </c>
      <c r="N56" s="3">
        <v>3</v>
      </c>
      <c r="R56" s="3">
        <v>1</v>
      </c>
      <c r="U56" s="3">
        <v>9</v>
      </c>
      <c r="V56" s="3">
        <v>24</v>
      </c>
    </row>
    <row r="58" spans="1:22" x14ac:dyDescent="0.2">
      <c r="A58" s="3" t="s">
        <v>39</v>
      </c>
      <c r="B58" s="3" t="s">
        <v>156</v>
      </c>
      <c r="C58" s="3" t="s">
        <v>34</v>
      </c>
      <c r="D58" s="3" t="s">
        <v>39</v>
      </c>
      <c r="E58" s="3">
        <v>3</v>
      </c>
      <c r="I58" s="3">
        <v>2</v>
      </c>
      <c r="J58" s="3">
        <v>1</v>
      </c>
      <c r="M58" s="3">
        <v>8</v>
      </c>
      <c r="N58" s="3">
        <v>3</v>
      </c>
      <c r="R58" s="3">
        <v>1</v>
      </c>
      <c r="U58" s="3">
        <v>5</v>
      </c>
      <c r="V58" s="3">
        <v>23</v>
      </c>
    </row>
    <row r="60" spans="1:22" ht="15" x14ac:dyDescent="0.25">
      <c r="A60" s="5" t="s">
        <v>157</v>
      </c>
      <c r="B60" s="4"/>
      <c r="C60" s="4"/>
      <c r="D60" s="4"/>
      <c r="E60" s="4">
        <f t="shared" ref="E60:U60" si="8">SUM(E58,E56,E54,E50,E46,E41,E39,E31,E26,E17,E10)</f>
        <v>28</v>
      </c>
      <c r="F60" s="4">
        <f t="shared" si="8"/>
        <v>1</v>
      </c>
      <c r="G60" s="4">
        <f t="shared" si="8"/>
        <v>0</v>
      </c>
      <c r="H60" s="4">
        <f t="shared" si="8"/>
        <v>0</v>
      </c>
      <c r="I60" s="4">
        <f t="shared" si="8"/>
        <v>21</v>
      </c>
      <c r="J60" s="4">
        <f t="shared" si="8"/>
        <v>6</v>
      </c>
      <c r="K60" s="4">
        <f t="shared" si="8"/>
        <v>1</v>
      </c>
      <c r="L60" s="4">
        <f t="shared" si="8"/>
        <v>1</v>
      </c>
      <c r="M60" s="4">
        <f t="shared" si="8"/>
        <v>213</v>
      </c>
      <c r="N60" s="4">
        <f t="shared" si="8"/>
        <v>11</v>
      </c>
      <c r="O60" s="4">
        <f t="shared" si="8"/>
        <v>0</v>
      </c>
      <c r="P60" s="4">
        <f t="shared" si="8"/>
        <v>0</v>
      </c>
      <c r="Q60" s="4">
        <f t="shared" si="8"/>
        <v>6</v>
      </c>
      <c r="R60" s="4">
        <f t="shared" si="8"/>
        <v>8</v>
      </c>
      <c r="S60" s="4">
        <f t="shared" si="8"/>
        <v>0</v>
      </c>
      <c r="T60" s="4">
        <f t="shared" si="8"/>
        <v>0</v>
      </c>
      <c r="U60" s="4">
        <f t="shared" si="8"/>
        <v>116</v>
      </c>
      <c r="V60" s="4">
        <f>SUM(V58,V56,V54,V50,V46,V41,V39,V31,V26,V17,V10)</f>
        <v>412</v>
      </c>
    </row>
    <row r="62" spans="1:22" ht="15" x14ac:dyDescent="0.25">
      <c r="A62" s="5" t="s">
        <v>158</v>
      </c>
    </row>
    <row r="63" spans="1:22" ht="15" x14ac:dyDescent="0.25">
      <c r="A63" s="3" t="s">
        <v>18</v>
      </c>
      <c r="B63" s="3" t="s">
        <v>159</v>
      </c>
      <c r="C63" s="4" t="s">
        <v>79</v>
      </c>
      <c r="D63" s="3" t="s">
        <v>22</v>
      </c>
      <c r="E63" s="7"/>
      <c r="F63" s="7"/>
      <c r="G63" s="7"/>
      <c r="H63" s="7"/>
      <c r="I63" s="7"/>
      <c r="J63" s="7"/>
      <c r="K63" s="7">
        <v>1</v>
      </c>
      <c r="L63" s="7"/>
      <c r="M63" s="7">
        <v>1</v>
      </c>
      <c r="N63" s="7"/>
      <c r="O63" s="7"/>
      <c r="P63" s="7"/>
      <c r="Q63" s="7"/>
      <c r="R63" s="7"/>
      <c r="S63" s="7"/>
      <c r="T63" s="7"/>
      <c r="U63" s="7"/>
      <c r="V63" s="7">
        <v>2</v>
      </c>
    </row>
    <row r="64" spans="1:22" ht="15" x14ac:dyDescent="0.25">
      <c r="B64" s="3" t="s">
        <v>160</v>
      </c>
      <c r="C64" s="4" t="s">
        <v>79</v>
      </c>
      <c r="D64" s="3" t="s">
        <v>19</v>
      </c>
      <c r="E64" s="7">
        <v>1</v>
      </c>
      <c r="F64" s="7"/>
      <c r="G64" s="7"/>
      <c r="H64" s="7"/>
      <c r="I64" s="7"/>
      <c r="J64" s="7"/>
      <c r="K64" s="7"/>
      <c r="L64" s="7"/>
      <c r="M64" s="7">
        <v>4</v>
      </c>
      <c r="N64" s="7"/>
      <c r="O64" s="7"/>
      <c r="P64" s="7"/>
      <c r="Q64" s="7"/>
      <c r="R64" s="7"/>
      <c r="S64" s="7"/>
      <c r="T64" s="7"/>
      <c r="U64" s="7">
        <v>5</v>
      </c>
      <c r="V64" s="7">
        <v>10</v>
      </c>
    </row>
    <row r="65" spans="1:22" ht="15" x14ac:dyDescent="0.25">
      <c r="B65" s="3" t="s">
        <v>161</v>
      </c>
      <c r="C65" s="4" t="s">
        <v>79</v>
      </c>
      <c r="D65" s="3" t="s">
        <v>162</v>
      </c>
      <c r="E65" s="7">
        <v>1</v>
      </c>
      <c r="F65" s="7"/>
      <c r="G65" s="7"/>
      <c r="H65" s="7"/>
      <c r="I65" s="7"/>
      <c r="J65" s="7"/>
      <c r="K65" s="7"/>
      <c r="L65" s="7"/>
      <c r="M65" s="7">
        <v>2</v>
      </c>
      <c r="N65" s="7"/>
      <c r="O65" s="7"/>
      <c r="P65" s="7"/>
      <c r="Q65" s="7"/>
      <c r="R65" s="7"/>
      <c r="S65" s="7"/>
      <c r="T65" s="7"/>
      <c r="U65" s="7"/>
      <c r="V65" s="7">
        <v>3</v>
      </c>
    </row>
    <row r="66" spans="1:22" ht="15" x14ac:dyDescent="0.25">
      <c r="A66" s="3" t="s">
        <v>123</v>
      </c>
      <c r="B66" s="4"/>
      <c r="C66" s="4"/>
      <c r="D66" s="4"/>
      <c r="E66" s="8">
        <f t="shared" ref="E66:U66" si="9">SUM(E63:E65)</f>
        <v>2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  <c r="K66" s="8">
        <f t="shared" si="9"/>
        <v>1</v>
      </c>
      <c r="L66" s="8">
        <f t="shared" si="9"/>
        <v>0</v>
      </c>
      <c r="M66" s="8">
        <f t="shared" si="9"/>
        <v>7</v>
      </c>
      <c r="N66" s="8">
        <f t="shared" si="9"/>
        <v>0</v>
      </c>
      <c r="O66" s="8">
        <f t="shared" si="9"/>
        <v>0</v>
      </c>
      <c r="P66" s="8">
        <f t="shared" si="9"/>
        <v>0</v>
      </c>
      <c r="Q66" s="8">
        <f t="shared" si="9"/>
        <v>0</v>
      </c>
      <c r="R66" s="8">
        <f t="shared" si="9"/>
        <v>0</v>
      </c>
      <c r="S66" s="8">
        <f t="shared" si="9"/>
        <v>0</v>
      </c>
      <c r="T66" s="8">
        <f t="shared" si="9"/>
        <v>0</v>
      </c>
      <c r="U66" s="8">
        <f t="shared" si="9"/>
        <v>5</v>
      </c>
      <c r="V66" s="8">
        <f>SUM(V63:V65)</f>
        <v>15</v>
      </c>
    </row>
    <row r="68" spans="1:22" x14ac:dyDescent="0.2">
      <c r="A68" s="3" t="s">
        <v>0</v>
      </c>
      <c r="B68" s="3" t="s">
        <v>163</v>
      </c>
      <c r="C68" s="3" t="s">
        <v>79</v>
      </c>
      <c r="D68" s="3" t="s">
        <v>78</v>
      </c>
      <c r="E68" s="3">
        <v>3</v>
      </c>
      <c r="G68" s="3">
        <v>1</v>
      </c>
      <c r="I68" s="3">
        <v>1</v>
      </c>
      <c r="J68" s="3">
        <v>3</v>
      </c>
      <c r="M68" s="3">
        <v>57</v>
      </c>
      <c r="O68" s="3">
        <v>1</v>
      </c>
      <c r="P68" s="3">
        <v>1</v>
      </c>
      <c r="R68" s="3">
        <v>1</v>
      </c>
      <c r="U68" s="3">
        <v>17</v>
      </c>
      <c r="V68" s="3">
        <v>85</v>
      </c>
    </row>
    <row r="69" spans="1:22" x14ac:dyDescent="0.2">
      <c r="B69" s="3" t="s">
        <v>164</v>
      </c>
      <c r="C69" s="3" t="s">
        <v>79</v>
      </c>
      <c r="D69" s="3" t="s">
        <v>93</v>
      </c>
      <c r="M69" s="3">
        <v>3</v>
      </c>
      <c r="V69" s="3">
        <v>3</v>
      </c>
    </row>
    <row r="70" spans="1:22" x14ac:dyDescent="0.2">
      <c r="B70" s="3" t="s">
        <v>165</v>
      </c>
      <c r="C70" s="3" t="s">
        <v>79</v>
      </c>
      <c r="D70" s="3" t="s">
        <v>92</v>
      </c>
      <c r="E70" s="3">
        <v>1</v>
      </c>
      <c r="M70" s="3">
        <v>5</v>
      </c>
      <c r="Q70" s="3">
        <v>1</v>
      </c>
      <c r="U70" s="3">
        <v>1</v>
      </c>
      <c r="V70" s="3">
        <v>8</v>
      </c>
    </row>
    <row r="71" spans="1:22" x14ac:dyDescent="0.2">
      <c r="B71" s="3" t="s">
        <v>166</v>
      </c>
      <c r="C71" s="3" t="s">
        <v>79</v>
      </c>
      <c r="D71" s="3" t="s">
        <v>167</v>
      </c>
      <c r="M71" s="3">
        <v>2</v>
      </c>
      <c r="V71" s="3">
        <v>2</v>
      </c>
    </row>
    <row r="72" spans="1:22" x14ac:dyDescent="0.2">
      <c r="B72" s="3" t="s">
        <v>168</v>
      </c>
      <c r="C72" s="3" t="s">
        <v>79</v>
      </c>
      <c r="D72" s="3" t="s">
        <v>169</v>
      </c>
      <c r="M72" s="3">
        <v>2</v>
      </c>
      <c r="V72" s="3">
        <v>2</v>
      </c>
    </row>
    <row r="73" spans="1:22" x14ac:dyDescent="0.2">
      <c r="B73" s="3" t="s">
        <v>170</v>
      </c>
      <c r="C73" s="3" t="s">
        <v>79</v>
      </c>
      <c r="D73" s="3" t="s">
        <v>80</v>
      </c>
      <c r="E73" s="3">
        <v>2</v>
      </c>
      <c r="I73" s="3">
        <v>1</v>
      </c>
      <c r="M73" s="3">
        <v>30</v>
      </c>
      <c r="V73" s="3">
        <v>33</v>
      </c>
    </row>
    <row r="74" spans="1:22" x14ac:dyDescent="0.2">
      <c r="B74" s="3" t="s">
        <v>171</v>
      </c>
      <c r="C74" s="3" t="s">
        <v>79</v>
      </c>
      <c r="D74" s="3" t="s">
        <v>87</v>
      </c>
      <c r="E74" s="3">
        <v>3</v>
      </c>
      <c r="I74" s="3">
        <v>1</v>
      </c>
      <c r="M74" s="3">
        <v>9</v>
      </c>
      <c r="V74" s="3">
        <v>13</v>
      </c>
    </row>
    <row r="75" spans="1:22" s="9" customFormat="1" x14ac:dyDescent="0.2">
      <c r="A75" s="9" t="s">
        <v>123</v>
      </c>
      <c r="E75" s="9">
        <f t="shared" ref="E75:U75" si="10">SUM(E68:E74)</f>
        <v>9</v>
      </c>
      <c r="F75" s="9">
        <f t="shared" si="10"/>
        <v>0</v>
      </c>
      <c r="G75" s="9">
        <f t="shared" si="10"/>
        <v>1</v>
      </c>
      <c r="H75" s="9">
        <f t="shared" si="10"/>
        <v>0</v>
      </c>
      <c r="I75" s="9">
        <f t="shared" si="10"/>
        <v>3</v>
      </c>
      <c r="J75" s="9">
        <f t="shared" si="10"/>
        <v>3</v>
      </c>
      <c r="K75" s="9">
        <f t="shared" si="10"/>
        <v>0</v>
      </c>
      <c r="L75" s="9">
        <f t="shared" si="10"/>
        <v>0</v>
      </c>
      <c r="M75" s="9">
        <f t="shared" si="10"/>
        <v>108</v>
      </c>
      <c r="N75" s="9">
        <f t="shared" si="10"/>
        <v>0</v>
      </c>
      <c r="O75" s="9">
        <f t="shared" si="10"/>
        <v>1</v>
      </c>
      <c r="P75" s="9">
        <f t="shared" si="10"/>
        <v>1</v>
      </c>
      <c r="Q75" s="9">
        <f t="shared" si="10"/>
        <v>1</v>
      </c>
      <c r="R75" s="9">
        <f t="shared" si="10"/>
        <v>1</v>
      </c>
      <c r="S75" s="9">
        <f t="shared" si="10"/>
        <v>0</v>
      </c>
      <c r="T75" s="9">
        <f t="shared" si="10"/>
        <v>0</v>
      </c>
      <c r="U75" s="9">
        <f t="shared" si="10"/>
        <v>18</v>
      </c>
      <c r="V75" s="9">
        <f>SUM(V68:V74)</f>
        <v>146</v>
      </c>
    </row>
    <row r="77" spans="1:22" x14ac:dyDescent="0.2">
      <c r="A77" s="3" t="s">
        <v>14</v>
      </c>
      <c r="B77" s="3" t="s">
        <v>172</v>
      </c>
      <c r="C77" s="3" t="s">
        <v>99</v>
      </c>
      <c r="D77" s="3" t="s">
        <v>98</v>
      </c>
      <c r="E77" s="3">
        <v>1</v>
      </c>
      <c r="H77" s="3">
        <v>1</v>
      </c>
      <c r="I77" s="3">
        <v>1</v>
      </c>
      <c r="J77" s="3">
        <v>1</v>
      </c>
      <c r="M77" s="3">
        <v>34</v>
      </c>
      <c r="U77" s="3">
        <v>3</v>
      </c>
      <c r="V77" s="3">
        <v>41</v>
      </c>
    </row>
    <row r="79" spans="1:22" ht="15" x14ac:dyDescent="0.25">
      <c r="A79" s="5" t="s">
        <v>173</v>
      </c>
      <c r="B79" s="4"/>
      <c r="C79" s="4"/>
      <c r="D79" s="4"/>
      <c r="E79" s="8">
        <f t="shared" ref="E79:U79" si="11">SUM(E77,E75,E66)</f>
        <v>12</v>
      </c>
      <c r="F79" s="8">
        <f t="shared" si="11"/>
        <v>0</v>
      </c>
      <c r="G79" s="8">
        <f t="shared" si="11"/>
        <v>1</v>
      </c>
      <c r="H79" s="8">
        <f t="shared" si="11"/>
        <v>1</v>
      </c>
      <c r="I79" s="8">
        <f t="shared" si="11"/>
        <v>4</v>
      </c>
      <c r="J79" s="8">
        <f t="shared" si="11"/>
        <v>4</v>
      </c>
      <c r="K79" s="8">
        <f t="shared" si="11"/>
        <v>1</v>
      </c>
      <c r="L79" s="8">
        <f t="shared" si="11"/>
        <v>0</v>
      </c>
      <c r="M79" s="8">
        <f t="shared" si="11"/>
        <v>149</v>
      </c>
      <c r="N79" s="8">
        <f t="shared" si="11"/>
        <v>0</v>
      </c>
      <c r="O79" s="8">
        <f t="shared" si="11"/>
        <v>1</v>
      </c>
      <c r="P79" s="8">
        <f t="shared" si="11"/>
        <v>1</v>
      </c>
      <c r="Q79" s="8">
        <f t="shared" si="11"/>
        <v>1</v>
      </c>
      <c r="R79" s="8">
        <f t="shared" si="11"/>
        <v>1</v>
      </c>
      <c r="S79" s="8">
        <f t="shared" si="11"/>
        <v>0</v>
      </c>
      <c r="T79" s="8">
        <f t="shared" si="11"/>
        <v>0</v>
      </c>
      <c r="U79" s="8">
        <f t="shared" si="11"/>
        <v>26</v>
      </c>
      <c r="V79" s="8">
        <f>SUM(V77,V75,V66)</f>
        <v>202</v>
      </c>
    </row>
    <row r="81" spans="1:22" ht="15" x14ac:dyDescent="0.25">
      <c r="A81" s="5" t="s">
        <v>174</v>
      </c>
    </row>
    <row r="82" spans="1:22" x14ac:dyDescent="0.2">
      <c r="A82" s="3" t="s">
        <v>43</v>
      </c>
      <c r="B82" s="3" t="s">
        <v>175</v>
      </c>
      <c r="C82" s="3" t="s">
        <v>31</v>
      </c>
      <c r="D82" s="3" t="s">
        <v>43</v>
      </c>
      <c r="M82" s="3">
        <v>8</v>
      </c>
      <c r="Q82" s="3">
        <v>1</v>
      </c>
      <c r="U82" s="3">
        <v>2</v>
      </c>
      <c r="V82" s="3">
        <v>11</v>
      </c>
    </row>
    <row r="84" spans="1:22" x14ac:dyDescent="0.2">
      <c r="A84" s="3" t="s">
        <v>4</v>
      </c>
      <c r="B84" s="3" t="s">
        <v>176</v>
      </c>
      <c r="C84" s="3" t="s">
        <v>31</v>
      </c>
      <c r="D84" s="3" t="s">
        <v>4</v>
      </c>
      <c r="E84" s="3">
        <v>6</v>
      </c>
      <c r="K84" s="3">
        <v>1</v>
      </c>
      <c r="M84" s="3">
        <v>18</v>
      </c>
      <c r="N84" s="3">
        <v>1</v>
      </c>
      <c r="S84" s="3">
        <v>1</v>
      </c>
      <c r="U84" s="3">
        <v>11</v>
      </c>
      <c r="V84" s="3">
        <v>38</v>
      </c>
    </row>
    <row r="86" spans="1:22" x14ac:dyDescent="0.2">
      <c r="A86" s="3" t="s">
        <v>12</v>
      </c>
      <c r="B86" s="3" t="s">
        <v>177</v>
      </c>
      <c r="C86" s="3" t="s">
        <v>73</v>
      </c>
      <c r="D86" s="3" t="s">
        <v>178</v>
      </c>
      <c r="M86" s="3">
        <v>1</v>
      </c>
      <c r="V86" s="3">
        <v>1</v>
      </c>
    </row>
    <row r="87" spans="1:22" x14ac:dyDescent="0.2">
      <c r="B87" s="3" t="s">
        <v>179</v>
      </c>
      <c r="C87" s="3" t="s">
        <v>31</v>
      </c>
      <c r="D87" s="3" t="s">
        <v>12</v>
      </c>
      <c r="E87" s="3">
        <v>1</v>
      </c>
      <c r="M87" s="3">
        <v>7</v>
      </c>
      <c r="Q87" s="3">
        <v>1</v>
      </c>
      <c r="U87" s="3">
        <v>2</v>
      </c>
      <c r="V87" s="3">
        <v>11</v>
      </c>
    </row>
    <row r="88" spans="1:22" x14ac:dyDescent="0.2">
      <c r="B88" s="3" t="s">
        <v>180</v>
      </c>
      <c r="C88" s="3" t="s">
        <v>73</v>
      </c>
      <c r="D88" s="3" t="s">
        <v>88</v>
      </c>
      <c r="E88" s="3">
        <v>2</v>
      </c>
      <c r="M88" s="3">
        <v>3</v>
      </c>
      <c r="U88" s="3">
        <v>1</v>
      </c>
      <c r="V88" s="3">
        <v>6</v>
      </c>
    </row>
    <row r="89" spans="1:22" s="9" customFormat="1" x14ac:dyDescent="0.2">
      <c r="A89" s="9" t="s">
        <v>123</v>
      </c>
      <c r="E89" s="9">
        <f t="shared" ref="E89:U89" si="12">SUM(E86:E88)</f>
        <v>3</v>
      </c>
      <c r="F89" s="9">
        <f t="shared" si="12"/>
        <v>0</v>
      </c>
      <c r="G89" s="9">
        <f t="shared" si="12"/>
        <v>0</v>
      </c>
      <c r="H89" s="9">
        <f t="shared" si="12"/>
        <v>0</v>
      </c>
      <c r="I89" s="9">
        <f t="shared" si="12"/>
        <v>0</v>
      </c>
      <c r="J89" s="9">
        <f t="shared" si="12"/>
        <v>0</v>
      </c>
      <c r="K89" s="9">
        <f t="shared" si="12"/>
        <v>0</v>
      </c>
      <c r="L89" s="9">
        <f t="shared" si="12"/>
        <v>0</v>
      </c>
      <c r="M89" s="9">
        <f t="shared" si="12"/>
        <v>11</v>
      </c>
      <c r="N89" s="9">
        <f t="shared" si="12"/>
        <v>0</v>
      </c>
      <c r="O89" s="9">
        <f t="shared" si="12"/>
        <v>0</v>
      </c>
      <c r="P89" s="9">
        <f t="shared" si="12"/>
        <v>0</v>
      </c>
      <c r="Q89" s="9">
        <f t="shared" si="12"/>
        <v>1</v>
      </c>
      <c r="R89" s="9">
        <f t="shared" si="12"/>
        <v>0</v>
      </c>
      <c r="S89" s="9">
        <f t="shared" si="12"/>
        <v>0</v>
      </c>
      <c r="T89" s="9">
        <f t="shared" si="12"/>
        <v>0</v>
      </c>
      <c r="U89" s="9">
        <f t="shared" si="12"/>
        <v>3</v>
      </c>
      <c r="V89" s="9">
        <f>SUM(V86:V88)</f>
        <v>18</v>
      </c>
    </row>
    <row r="91" spans="1:22" x14ac:dyDescent="0.2">
      <c r="A91" s="3" t="s">
        <v>24</v>
      </c>
      <c r="B91" s="3" t="s">
        <v>181</v>
      </c>
      <c r="C91" s="3" t="s">
        <v>73</v>
      </c>
      <c r="D91" s="3" t="s">
        <v>25</v>
      </c>
      <c r="E91" s="2"/>
      <c r="F91" s="2"/>
      <c r="G91" s="2"/>
      <c r="H91" s="2"/>
      <c r="I91" s="2"/>
      <c r="J91" s="2"/>
      <c r="K91" s="2"/>
      <c r="L91" s="2"/>
      <c r="M91" s="2">
        <v>8</v>
      </c>
      <c r="N91" s="2"/>
      <c r="O91" s="2"/>
      <c r="P91" s="2"/>
      <c r="Q91" s="2"/>
      <c r="R91" s="2"/>
      <c r="S91" s="2"/>
      <c r="T91" s="2"/>
      <c r="U91" s="2">
        <v>11</v>
      </c>
      <c r="V91" s="2">
        <v>19</v>
      </c>
    </row>
    <row r="92" spans="1:22" ht="15" x14ac:dyDescent="0.25">
      <c r="B92" t="s">
        <v>182</v>
      </c>
      <c r="C92" s="1" t="s">
        <v>31</v>
      </c>
      <c r="D92" t="s">
        <v>55</v>
      </c>
      <c r="E92" s="2"/>
      <c r="F92" s="2"/>
      <c r="G92" s="2"/>
      <c r="H92" s="2"/>
      <c r="I92" s="2"/>
      <c r="J92" s="2"/>
      <c r="K92" s="2"/>
      <c r="L92" s="2"/>
      <c r="M92" s="2">
        <v>4</v>
      </c>
      <c r="N92" s="2"/>
      <c r="O92" s="2"/>
      <c r="P92" s="2"/>
      <c r="Q92" s="2"/>
      <c r="R92" s="2"/>
      <c r="S92" s="2"/>
      <c r="T92" s="2"/>
      <c r="U92" s="2">
        <v>8</v>
      </c>
      <c r="V92" s="2">
        <v>12</v>
      </c>
    </row>
    <row r="93" spans="1:22" ht="15" x14ac:dyDescent="0.25">
      <c r="B93"/>
      <c r="C93" s="1" t="s">
        <v>73</v>
      </c>
      <c r="D93" t="s">
        <v>55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1</v>
      </c>
      <c r="V93" s="2">
        <v>1</v>
      </c>
    </row>
    <row r="94" spans="1:22" s="9" customFormat="1" x14ac:dyDescent="0.2">
      <c r="A94" s="9" t="s">
        <v>123</v>
      </c>
      <c r="E94" s="9">
        <f t="shared" ref="E94:U94" si="13">SUM(E91:E93)</f>
        <v>0</v>
      </c>
      <c r="F94" s="9">
        <f t="shared" si="13"/>
        <v>0</v>
      </c>
      <c r="G94" s="9">
        <f t="shared" si="13"/>
        <v>0</v>
      </c>
      <c r="H94" s="9">
        <f t="shared" si="13"/>
        <v>0</v>
      </c>
      <c r="I94" s="9">
        <f t="shared" si="13"/>
        <v>0</v>
      </c>
      <c r="J94" s="9">
        <f t="shared" si="13"/>
        <v>0</v>
      </c>
      <c r="K94" s="9">
        <f t="shared" si="13"/>
        <v>0</v>
      </c>
      <c r="L94" s="9">
        <f t="shared" si="13"/>
        <v>0</v>
      </c>
      <c r="M94" s="9">
        <f t="shared" si="13"/>
        <v>12</v>
      </c>
      <c r="N94" s="9">
        <f t="shared" si="13"/>
        <v>0</v>
      </c>
      <c r="O94" s="9">
        <f t="shared" si="13"/>
        <v>0</v>
      </c>
      <c r="P94" s="9">
        <f t="shared" si="13"/>
        <v>0</v>
      </c>
      <c r="Q94" s="9">
        <f t="shared" si="13"/>
        <v>0</v>
      </c>
      <c r="R94" s="9">
        <f t="shared" si="13"/>
        <v>0</v>
      </c>
      <c r="S94" s="9">
        <f t="shared" si="13"/>
        <v>0</v>
      </c>
      <c r="T94" s="9">
        <f t="shared" si="13"/>
        <v>0</v>
      </c>
      <c r="U94" s="9">
        <f t="shared" si="13"/>
        <v>20</v>
      </c>
      <c r="V94" s="9">
        <f>SUM(V91:V93)</f>
        <v>32</v>
      </c>
    </row>
    <row r="96" spans="1:22" x14ac:dyDescent="0.2">
      <c r="A96" s="3" t="s">
        <v>7</v>
      </c>
      <c r="B96" s="3" t="s">
        <v>183</v>
      </c>
      <c r="C96" s="3" t="s">
        <v>31</v>
      </c>
      <c r="D96" s="3" t="s">
        <v>45</v>
      </c>
      <c r="E96" s="3">
        <v>3</v>
      </c>
      <c r="I96" s="3">
        <v>1</v>
      </c>
      <c r="M96" s="3">
        <v>1</v>
      </c>
      <c r="U96" s="3">
        <v>3</v>
      </c>
      <c r="V96" s="3">
        <v>8</v>
      </c>
    </row>
    <row r="97" spans="1:22" x14ac:dyDescent="0.2">
      <c r="C97" s="3" t="s">
        <v>73</v>
      </c>
      <c r="D97" s="3" t="s">
        <v>45</v>
      </c>
      <c r="E97" s="3">
        <v>2</v>
      </c>
      <c r="I97" s="3">
        <v>1</v>
      </c>
      <c r="M97" s="3">
        <v>3</v>
      </c>
      <c r="N97" s="3">
        <v>5</v>
      </c>
      <c r="Q97" s="3">
        <v>1</v>
      </c>
      <c r="S97" s="3">
        <v>1</v>
      </c>
      <c r="U97" s="3">
        <v>9</v>
      </c>
      <c r="V97" s="3">
        <v>22</v>
      </c>
    </row>
    <row r="98" spans="1:22" s="9" customFormat="1" x14ac:dyDescent="0.2">
      <c r="A98" s="9" t="s">
        <v>123</v>
      </c>
      <c r="E98" s="9">
        <f t="shared" ref="E98:U98" si="14">SUM(E96:E97)</f>
        <v>5</v>
      </c>
      <c r="F98" s="9">
        <f t="shared" si="14"/>
        <v>0</v>
      </c>
      <c r="G98" s="9">
        <f t="shared" si="14"/>
        <v>0</v>
      </c>
      <c r="H98" s="9">
        <f t="shared" si="14"/>
        <v>0</v>
      </c>
      <c r="I98" s="9">
        <f t="shared" si="14"/>
        <v>2</v>
      </c>
      <c r="J98" s="9">
        <f t="shared" si="14"/>
        <v>0</v>
      </c>
      <c r="K98" s="9">
        <f t="shared" si="14"/>
        <v>0</v>
      </c>
      <c r="L98" s="9">
        <f t="shared" si="14"/>
        <v>0</v>
      </c>
      <c r="M98" s="9">
        <f t="shared" si="14"/>
        <v>4</v>
      </c>
      <c r="N98" s="9">
        <f t="shared" si="14"/>
        <v>5</v>
      </c>
      <c r="O98" s="9">
        <f t="shared" si="14"/>
        <v>0</v>
      </c>
      <c r="P98" s="9">
        <f t="shared" si="14"/>
        <v>0</v>
      </c>
      <c r="Q98" s="9">
        <f t="shared" si="14"/>
        <v>1</v>
      </c>
      <c r="R98" s="9">
        <f t="shared" si="14"/>
        <v>0</v>
      </c>
      <c r="S98" s="9">
        <f t="shared" si="14"/>
        <v>1</v>
      </c>
      <c r="T98" s="9">
        <f t="shared" si="14"/>
        <v>0</v>
      </c>
      <c r="U98" s="9">
        <f t="shared" si="14"/>
        <v>12</v>
      </c>
      <c r="V98" s="9">
        <f>SUM(V96:V97)</f>
        <v>30</v>
      </c>
    </row>
    <row r="100" spans="1:22" x14ac:dyDescent="0.2">
      <c r="A100" s="3" t="s">
        <v>52</v>
      </c>
      <c r="B100" s="3" t="s">
        <v>184</v>
      </c>
      <c r="C100" s="3" t="s">
        <v>31</v>
      </c>
      <c r="D100" s="3" t="s">
        <v>53</v>
      </c>
      <c r="M100" s="3">
        <v>2</v>
      </c>
      <c r="Q100" s="3">
        <v>1</v>
      </c>
      <c r="U100" s="3">
        <v>6</v>
      </c>
      <c r="V100" s="3">
        <v>9</v>
      </c>
    </row>
    <row r="101" spans="1:22" x14ac:dyDescent="0.2">
      <c r="B101" s="3" t="s">
        <v>185</v>
      </c>
      <c r="C101" s="3" t="s">
        <v>73</v>
      </c>
      <c r="D101" s="3" t="s">
        <v>89</v>
      </c>
      <c r="E101" s="3">
        <v>1</v>
      </c>
      <c r="M101" s="3">
        <v>2</v>
      </c>
      <c r="P101" s="3">
        <v>1</v>
      </c>
      <c r="Q101" s="3">
        <v>1</v>
      </c>
      <c r="R101" s="3">
        <v>1</v>
      </c>
      <c r="U101" s="3">
        <v>3</v>
      </c>
      <c r="V101" s="3">
        <v>9</v>
      </c>
    </row>
    <row r="102" spans="1:22" s="9" customFormat="1" x14ac:dyDescent="0.2">
      <c r="A102" s="9" t="s">
        <v>123</v>
      </c>
      <c r="E102" s="9">
        <f t="shared" ref="E102:V102" si="15">SUM(E100:E101)</f>
        <v>1</v>
      </c>
      <c r="F102" s="9">
        <f t="shared" si="15"/>
        <v>0</v>
      </c>
      <c r="G102" s="9">
        <f t="shared" si="15"/>
        <v>0</v>
      </c>
      <c r="H102" s="9">
        <f t="shared" si="15"/>
        <v>0</v>
      </c>
      <c r="I102" s="9">
        <f t="shared" si="15"/>
        <v>0</v>
      </c>
      <c r="J102" s="9">
        <f t="shared" si="15"/>
        <v>0</v>
      </c>
      <c r="K102" s="9">
        <f t="shared" si="15"/>
        <v>0</v>
      </c>
      <c r="L102" s="9">
        <f t="shared" si="15"/>
        <v>0</v>
      </c>
      <c r="M102" s="9">
        <f t="shared" si="15"/>
        <v>4</v>
      </c>
      <c r="N102" s="9">
        <f t="shared" si="15"/>
        <v>0</v>
      </c>
      <c r="O102" s="9">
        <f t="shared" si="15"/>
        <v>0</v>
      </c>
      <c r="P102" s="9">
        <f t="shared" si="15"/>
        <v>1</v>
      </c>
      <c r="Q102" s="9">
        <f t="shared" si="15"/>
        <v>2</v>
      </c>
      <c r="R102" s="9">
        <f t="shared" si="15"/>
        <v>1</v>
      </c>
      <c r="S102" s="9">
        <f t="shared" si="15"/>
        <v>0</v>
      </c>
      <c r="T102" s="9">
        <f t="shared" si="15"/>
        <v>0</v>
      </c>
      <c r="U102" s="9">
        <f t="shared" si="15"/>
        <v>9</v>
      </c>
      <c r="V102" s="9">
        <f t="shared" si="15"/>
        <v>18</v>
      </c>
    </row>
    <row r="104" spans="1:22" x14ac:dyDescent="0.2">
      <c r="A104" s="3" t="s">
        <v>83</v>
      </c>
      <c r="B104" s="3" t="s">
        <v>186</v>
      </c>
      <c r="C104" s="3" t="s">
        <v>73</v>
      </c>
      <c r="D104" s="3" t="s">
        <v>84</v>
      </c>
      <c r="E104" s="3">
        <v>13</v>
      </c>
      <c r="F104" s="3">
        <v>1</v>
      </c>
      <c r="I104" s="3">
        <v>1</v>
      </c>
      <c r="K104" s="3">
        <v>2</v>
      </c>
      <c r="L104" s="3">
        <v>1</v>
      </c>
      <c r="M104" s="3">
        <v>28</v>
      </c>
      <c r="N104" s="3">
        <v>8</v>
      </c>
      <c r="Q104" s="3">
        <v>5</v>
      </c>
      <c r="R104" s="3">
        <v>1</v>
      </c>
      <c r="U104" s="3">
        <v>12</v>
      </c>
      <c r="V104" s="3">
        <v>72</v>
      </c>
    </row>
    <row r="106" spans="1:22" x14ac:dyDescent="0.2">
      <c r="A106" s="3" t="s">
        <v>3</v>
      </c>
      <c r="B106" s="3" t="s">
        <v>187</v>
      </c>
      <c r="C106" s="3" t="s">
        <v>31</v>
      </c>
      <c r="D106" s="3" t="s">
        <v>6</v>
      </c>
      <c r="E106" s="3">
        <v>4</v>
      </c>
      <c r="M106" s="3">
        <v>19</v>
      </c>
      <c r="P106" s="3">
        <v>1</v>
      </c>
      <c r="Q106" s="3">
        <v>3</v>
      </c>
      <c r="T106" s="3">
        <v>1</v>
      </c>
      <c r="U106" s="3">
        <v>41</v>
      </c>
      <c r="V106" s="3">
        <v>69</v>
      </c>
    </row>
    <row r="107" spans="1:22" x14ac:dyDescent="0.2">
      <c r="B107" s="3" t="s">
        <v>188</v>
      </c>
      <c r="C107" s="3" t="s">
        <v>73</v>
      </c>
      <c r="D107" s="3" t="s">
        <v>26</v>
      </c>
      <c r="M107" s="3">
        <v>6</v>
      </c>
      <c r="R107" s="3">
        <v>1</v>
      </c>
      <c r="U107" s="3">
        <v>9</v>
      </c>
      <c r="V107" s="3">
        <v>16</v>
      </c>
    </row>
    <row r="108" spans="1:22" x14ac:dyDescent="0.2">
      <c r="C108" s="3" t="s">
        <v>189</v>
      </c>
      <c r="D108" s="3" t="s">
        <v>26</v>
      </c>
      <c r="Q108" s="3">
        <v>1</v>
      </c>
      <c r="V108" s="3">
        <v>1</v>
      </c>
    </row>
    <row r="109" spans="1:22" x14ac:dyDescent="0.2">
      <c r="B109" s="3" t="s">
        <v>190</v>
      </c>
      <c r="C109" s="3" t="s">
        <v>73</v>
      </c>
      <c r="D109" s="3" t="s">
        <v>90</v>
      </c>
      <c r="E109" s="3">
        <v>1</v>
      </c>
      <c r="M109" s="3">
        <v>5</v>
      </c>
      <c r="U109" s="3">
        <v>6</v>
      </c>
      <c r="V109" s="3">
        <v>12</v>
      </c>
    </row>
    <row r="110" spans="1:22" x14ac:dyDescent="0.2">
      <c r="C110" s="3" t="s">
        <v>189</v>
      </c>
      <c r="D110" s="3" t="s">
        <v>90</v>
      </c>
      <c r="M110" s="3">
        <v>1</v>
      </c>
      <c r="U110" s="3">
        <v>1</v>
      </c>
      <c r="V110" s="3">
        <v>2</v>
      </c>
    </row>
    <row r="111" spans="1:22" s="9" customFormat="1" x14ac:dyDescent="0.2">
      <c r="A111" s="9" t="s">
        <v>123</v>
      </c>
      <c r="E111" s="9">
        <f t="shared" ref="E111:U111" si="16">SUM(E106:E110)</f>
        <v>5</v>
      </c>
      <c r="F111" s="9">
        <f t="shared" si="16"/>
        <v>0</v>
      </c>
      <c r="G111" s="9">
        <f t="shared" si="16"/>
        <v>0</v>
      </c>
      <c r="H111" s="9">
        <f t="shared" si="16"/>
        <v>0</v>
      </c>
      <c r="I111" s="9">
        <f t="shared" si="16"/>
        <v>0</v>
      </c>
      <c r="J111" s="9">
        <f t="shared" si="16"/>
        <v>0</v>
      </c>
      <c r="K111" s="9">
        <f t="shared" si="16"/>
        <v>0</v>
      </c>
      <c r="L111" s="9">
        <f t="shared" si="16"/>
        <v>0</v>
      </c>
      <c r="M111" s="9">
        <f t="shared" si="16"/>
        <v>31</v>
      </c>
      <c r="N111" s="9">
        <f t="shared" si="16"/>
        <v>0</v>
      </c>
      <c r="O111" s="9">
        <f t="shared" si="16"/>
        <v>0</v>
      </c>
      <c r="P111" s="9">
        <f t="shared" si="16"/>
        <v>1</v>
      </c>
      <c r="Q111" s="9">
        <f t="shared" si="16"/>
        <v>4</v>
      </c>
      <c r="R111" s="9">
        <f t="shared" si="16"/>
        <v>1</v>
      </c>
      <c r="S111" s="9">
        <f t="shared" si="16"/>
        <v>0</v>
      </c>
      <c r="T111" s="9">
        <f t="shared" si="16"/>
        <v>1</v>
      </c>
      <c r="U111" s="9">
        <f t="shared" si="16"/>
        <v>57</v>
      </c>
      <c r="V111" s="9">
        <f>SUM(V106:V110)</f>
        <v>100</v>
      </c>
    </row>
    <row r="113" spans="1:22" x14ac:dyDescent="0.2">
      <c r="A113" s="3" t="s">
        <v>11</v>
      </c>
      <c r="B113" s="3" t="s">
        <v>191</v>
      </c>
      <c r="C113" s="3" t="s">
        <v>73</v>
      </c>
      <c r="D113" s="3" t="s">
        <v>96</v>
      </c>
      <c r="M113" s="3">
        <v>7</v>
      </c>
      <c r="U113" s="3">
        <v>2</v>
      </c>
      <c r="V113" s="3">
        <v>9</v>
      </c>
    </row>
    <row r="114" spans="1:22" x14ac:dyDescent="0.2">
      <c r="B114" s="3" t="s">
        <v>192</v>
      </c>
      <c r="C114" s="3" t="s">
        <v>31</v>
      </c>
      <c r="D114" s="3" t="s">
        <v>11</v>
      </c>
      <c r="E114" s="3">
        <v>1</v>
      </c>
      <c r="F114" s="3">
        <v>1</v>
      </c>
      <c r="G114" s="3">
        <v>1</v>
      </c>
      <c r="M114" s="3">
        <v>9</v>
      </c>
      <c r="U114" s="3">
        <v>3</v>
      </c>
      <c r="V114" s="3">
        <v>15</v>
      </c>
    </row>
    <row r="115" spans="1:22" x14ac:dyDescent="0.2">
      <c r="B115" s="3" t="s">
        <v>193</v>
      </c>
      <c r="C115" s="3" t="s">
        <v>73</v>
      </c>
      <c r="D115" s="3" t="s">
        <v>15</v>
      </c>
      <c r="E115" s="3">
        <v>1</v>
      </c>
      <c r="M115" s="3">
        <v>4</v>
      </c>
      <c r="S115" s="3">
        <v>1</v>
      </c>
      <c r="U115" s="3">
        <v>9</v>
      </c>
      <c r="V115" s="3">
        <v>15</v>
      </c>
    </row>
    <row r="116" spans="1:22" x14ac:dyDescent="0.2">
      <c r="B116" s="3" t="s">
        <v>194</v>
      </c>
      <c r="C116" s="3" t="s">
        <v>73</v>
      </c>
      <c r="D116" s="3" t="s">
        <v>94</v>
      </c>
      <c r="M116" s="3">
        <v>5</v>
      </c>
      <c r="V116" s="3">
        <v>5</v>
      </c>
    </row>
    <row r="117" spans="1:22" s="9" customFormat="1" x14ac:dyDescent="0.2">
      <c r="A117" s="9" t="s">
        <v>123</v>
      </c>
      <c r="E117" s="9">
        <f t="shared" ref="E117:U117" si="17">SUM(E113:E116)</f>
        <v>2</v>
      </c>
      <c r="F117" s="9">
        <f t="shared" si="17"/>
        <v>1</v>
      </c>
      <c r="G117" s="9">
        <f t="shared" si="17"/>
        <v>1</v>
      </c>
      <c r="H117" s="9">
        <f t="shared" si="17"/>
        <v>0</v>
      </c>
      <c r="I117" s="9">
        <f t="shared" si="17"/>
        <v>0</v>
      </c>
      <c r="J117" s="9">
        <f t="shared" si="17"/>
        <v>0</v>
      </c>
      <c r="K117" s="9">
        <f t="shared" si="17"/>
        <v>0</v>
      </c>
      <c r="L117" s="9">
        <f t="shared" si="17"/>
        <v>0</v>
      </c>
      <c r="M117" s="9">
        <f t="shared" si="17"/>
        <v>25</v>
      </c>
      <c r="N117" s="9">
        <f t="shared" si="17"/>
        <v>0</v>
      </c>
      <c r="O117" s="9">
        <f t="shared" si="17"/>
        <v>0</v>
      </c>
      <c r="P117" s="9">
        <f t="shared" si="17"/>
        <v>0</v>
      </c>
      <c r="Q117" s="9">
        <f t="shared" si="17"/>
        <v>0</v>
      </c>
      <c r="R117" s="9">
        <f t="shared" si="17"/>
        <v>0</v>
      </c>
      <c r="S117" s="9">
        <f t="shared" si="17"/>
        <v>1</v>
      </c>
      <c r="T117" s="9">
        <f t="shared" si="17"/>
        <v>0</v>
      </c>
      <c r="U117" s="9">
        <f t="shared" si="17"/>
        <v>14</v>
      </c>
      <c r="V117" s="9">
        <f>SUM(V113:V116)</f>
        <v>44</v>
      </c>
    </row>
    <row r="119" spans="1:22" x14ac:dyDescent="0.2">
      <c r="A119" s="3" t="s">
        <v>27</v>
      </c>
      <c r="B119" s="3" t="s">
        <v>195</v>
      </c>
      <c r="C119" s="3" t="s">
        <v>73</v>
      </c>
      <c r="D119" s="3" t="s">
        <v>91</v>
      </c>
      <c r="M119" s="3">
        <v>1</v>
      </c>
      <c r="V119" s="3">
        <v>1</v>
      </c>
    </row>
    <row r="120" spans="1:22" x14ac:dyDescent="0.2">
      <c r="B120" s="3" t="s">
        <v>196</v>
      </c>
      <c r="C120" s="3" t="s">
        <v>31</v>
      </c>
      <c r="D120" s="3" t="s">
        <v>27</v>
      </c>
      <c r="M120" s="3">
        <v>2</v>
      </c>
      <c r="U120" s="3">
        <v>1</v>
      </c>
      <c r="V120" s="3">
        <v>3</v>
      </c>
    </row>
    <row r="121" spans="1:22" x14ac:dyDescent="0.2">
      <c r="C121" s="3" t="s">
        <v>73</v>
      </c>
      <c r="D121" s="3" t="s">
        <v>27</v>
      </c>
      <c r="U121" s="3">
        <v>1</v>
      </c>
      <c r="V121" s="3">
        <v>1</v>
      </c>
    </row>
    <row r="122" spans="1:22" s="9" customFormat="1" x14ac:dyDescent="0.2">
      <c r="A122" s="9" t="s">
        <v>123</v>
      </c>
      <c r="E122" s="9">
        <f t="shared" ref="E122:U122" si="18">SUM(E119:E121)</f>
        <v>0</v>
      </c>
      <c r="F122" s="9">
        <f t="shared" si="18"/>
        <v>0</v>
      </c>
      <c r="G122" s="9">
        <f t="shared" si="18"/>
        <v>0</v>
      </c>
      <c r="H122" s="9">
        <f t="shared" si="18"/>
        <v>0</v>
      </c>
      <c r="I122" s="9">
        <f t="shared" si="18"/>
        <v>0</v>
      </c>
      <c r="J122" s="9">
        <f t="shared" si="18"/>
        <v>0</v>
      </c>
      <c r="K122" s="9">
        <f t="shared" si="18"/>
        <v>0</v>
      </c>
      <c r="L122" s="9">
        <f t="shared" si="18"/>
        <v>0</v>
      </c>
      <c r="M122" s="9">
        <f t="shared" si="18"/>
        <v>3</v>
      </c>
      <c r="N122" s="9">
        <f t="shared" si="18"/>
        <v>0</v>
      </c>
      <c r="O122" s="9">
        <f t="shared" si="18"/>
        <v>0</v>
      </c>
      <c r="P122" s="9">
        <f t="shared" si="18"/>
        <v>0</v>
      </c>
      <c r="Q122" s="9">
        <f t="shared" si="18"/>
        <v>0</v>
      </c>
      <c r="R122" s="9">
        <f t="shared" si="18"/>
        <v>0</v>
      </c>
      <c r="S122" s="9">
        <f t="shared" si="18"/>
        <v>0</v>
      </c>
      <c r="T122" s="9">
        <f t="shared" si="18"/>
        <v>0</v>
      </c>
      <c r="U122" s="9">
        <f t="shared" si="18"/>
        <v>2</v>
      </c>
      <c r="V122" s="9">
        <f>SUM(V119:V121)</f>
        <v>5</v>
      </c>
    </row>
    <row r="124" spans="1:22" x14ac:dyDescent="0.2">
      <c r="A124" s="3" t="s">
        <v>2</v>
      </c>
      <c r="B124" s="3" t="s">
        <v>197</v>
      </c>
      <c r="C124" s="3" t="s">
        <v>31</v>
      </c>
      <c r="D124" s="3" t="s">
        <v>2</v>
      </c>
      <c r="E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6</v>
      </c>
      <c r="N124" s="3">
        <v>4</v>
      </c>
      <c r="Q124" s="3">
        <v>1</v>
      </c>
      <c r="U124" s="3">
        <v>11</v>
      </c>
      <c r="V124" s="3">
        <v>27</v>
      </c>
    </row>
    <row r="126" spans="1:22" x14ac:dyDescent="0.2">
      <c r="A126" s="3" t="s">
        <v>42</v>
      </c>
      <c r="B126" s="3" t="s">
        <v>198</v>
      </c>
      <c r="C126" s="3" t="s">
        <v>31</v>
      </c>
      <c r="D126" s="3" t="s">
        <v>42</v>
      </c>
      <c r="E126" s="3">
        <v>8</v>
      </c>
      <c r="G126" s="3">
        <v>1</v>
      </c>
      <c r="I126" s="3">
        <v>4</v>
      </c>
      <c r="J126" s="3">
        <v>2</v>
      </c>
      <c r="M126" s="3">
        <v>51</v>
      </c>
      <c r="N126" s="3">
        <v>2</v>
      </c>
      <c r="U126" s="3">
        <v>14</v>
      </c>
      <c r="V126" s="3">
        <v>82</v>
      </c>
    </row>
    <row r="128" spans="1:22" x14ac:dyDescent="0.2">
      <c r="A128" s="3" t="s">
        <v>56</v>
      </c>
      <c r="B128" s="3" t="s">
        <v>199</v>
      </c>
      <c r="C128" s="3" t="s">
        <v>73</v>
      </c>
      <c r="D128" s="3" t="s">
        <v>72</v>
      </c>
      <c r="E128" s="3">
        <v>17</v>
      </c>
      <c r="I128" s="3">
        <v>3</v>
      </c>
      <c r="J128" s="3">
        <v>1</v>
      </c>
      <c r="M128" s="3">
        <v>17</v>
      </c>
      <c r="N128" s="3">
        <v>3</v>
      </c>
      <c r="Q128" s="3">
        <v>1</v>
      </c>
      <c r="U128" s="3">
        <v>13</v>
      </c>
      <c r="V128" s="3">
        <v>55</v>
      </c>
    </row>
    <row r="129" spans="1:22" x14ac:dyDescent="0.2">
      <c r="B129" s="3" t="s">
        <v>200</v>
      </c>
      <c r="C129" s="3" t="s">
        <v>31</v>
      </c>
      <c r="D129" s="3" t="s">
        <v>56</v>
      </c>
      <c r="E129" s="3">
        <v>1</v>
      </c>
      <c r="G129" s="3">
        <v>1</v>
      </c>
      <c r="M129" s="3">
        <v>3</v>
      </c>
      <c r="U129" s="3">
        <v>1</v>
      </c>
      <c r="V129" s="3">
        <v>6</v>
      </c>
    </row>
    <row r="130" spans="1:22" s="9" customFormat="1" x14ac:dyDescent="0.2">
      <c r="A130" s="9" t="s">
        <v>123</v>
      </c>
      <c r="E130" s="9">
        <f t="shared" ref="E130:U130" si="19">SUM(E128:E129)</f>
        <v>18</v>
      </c>
      <c r="F130" s="9">
        <f t="shared" si="19"/>
        <v>0</v>
      </c>
      <c r="G130" s="9">
        <f t="shared" si="19"/>
        <v>1</v>
      </c>
      <c r="H130" s="9">
        <f t="shared" si="19"/>
        <v>0</v>
      </c>
      <c r="I130" s="9">
        <f t="shared" si="19"/>
        <v>3</v>
      </c>
      <c r="J130" s="9">
        <f t="shared" si="19"/>
        <v>1</v>
      </c>
      <c r="K130" s="9">
        <f t="shared" si="19"/>
        <v>0</v>
      </c>
      <c r="L130" s="9">
        <f t="shared" si="19"/>
        <v>0</v>
      </c>
      <c r="M130" s="9">
        <f t="shared" si="19"/>
        <v>20</v>
      </c>
      <c r="N130" s="9">
        <f t="shared" si="19"/>
        <v>3</v>
      </c>
      <c r="O130" s="9">
        <f t="shared" si="19"/>
        <v>0</v>
      </c>
      <c r="P130" s="9">
        <f t="shared" si="19"/>
        <v>0</v>
      </c>
      <c r="Q130" s="9">
        <f t="shared" si="19"/>
        <v>1</v>
      </c>
      <c r="R130" s="9">
        <f t="shared" si="19"/>
        <v>0</v>
      </c>
      <c r="S130" s="9">
        <f t="shared" si="19"/>
        <v>0</v>
      </c>
      <c r="T130" s="9">
        <f t="shared" si="19"/>
        <v>0</v>
      </c>
      <c r="U130" s="9">
        <f t="shared" si="19"/>
        <v>14</v>
      </c>
      <c r="V130" s="9">
        <f>SUM(V128:V129)</f>
        <v>61</v>
      </c>
    </row>
    <row r="132" spans="1:22" ht="15" x14ac:dyDescent="0.25">
      <c r="A132" s="5" t="s">
        <v>201</v>
      </c>
      <c r="B132" s="4"/>
      <c r="C132" s="4"/>
      <c r="D132" s="4"/>
      <c r="E132" s="4">
        <f t="shared" ref="E132:V132" si="20">SUM(E130,E126,E124,E122,E117,E111,E104,E102,E98,E94,E89,E84,E82)</f>
        <v>62</v>
      </c>
      <c r="F132" s="4">
        <f t="shared" si="20"/>
        <v>2</v>
      </c>
      <c r="G132" s="4">
        <f t="shared" si="20"/>
        <v>3</v>
      </c>
      <c r="H132" s="4">
        <f t="shared" si="20"/>
        <v>0</v>
      </c>
      <c r="I132" s="4">
        <f t="shared" si="20"/>
        <v>11</v>
      </c>
      <c r="J132" s="4">
        <f t="shared" si="20"/>
        <v>4</v>
      </c>
      <c r="K132" s="4">
        <f t="shared" si="20"/>
        <v>4</v>
      </c>
      <c r="L132" s="4">
        <f t="shared" si="20"/>
        <v>2</v>
      </c>
      <c r="M132" s="4">
        <f t="shared" si="20"/>
        <v>221</v>
      </c>
      <c r="N132" s="4">
        <f t="shared" si="20"/>
        <v>23</v>
      </c>
      <c r="O132" s="4">
        <f t="shared" si="20"/>
        <v>0</v>
      </c>
      <c r="P132" s="4">
        <f t="shared" si="20"/>
        <v>2</v>
      </c>
      <c r="Q132" s="4">
        <f t="shared" si="20"/>
        <v>16</v>
      </c>
      <c r="R132" s="4">
        <f t="shared" si="20"/>
        <v>3</v>
      </c>
      <c r="S132" s="4">
        <f t="shared" si="20"/>
        <v>3</v>
      </c>
      <c r="T132" s="4">
        <f t="shared" si="20"/>
        <v>1</v>
      </c>
      <c r="U132" s="4">
        <f t="shared" si="20"/>
        <v>181</v>
      </c>
      <c r="V132" s="4">
        <f t="shared" si="20"/>
        <v>538</v>
      </c>
    </row>
    <row r="134" spans="1:22" ht="15" x14ac:dyDescent="0.25">
      <c r="A134" s="5" t="s">
        <v>202</v>
      </c>
    </row>
    <row r="135" spans="1:22" x14ac:dyDescent="0.2">
      <c r="A135" s="3" t="s">
        <v>30</v>
      </c>
      <c r="B135" s="3" t="s">
        <v>203</v>
      </c>
      <c r="C135" s="3" t="s">
        <v>71</v>
      </c>
      <c r="D135" s="3" t="s">
        <v>70</v>
      </c>
      <c r="E135" s="3">
        <v>6</v>
      </c>
      <c r="G135" s="3">
        <v>2</v>
      </c>
      <c r="I135" s="3">
        <v>5</v>
      </c>
      <c r="K135" s="3">
        <v>2</v>
      </c>
      <c r="M135" s="3">
        <v>60</v>
      </c>
      <c r="N135" s="3">
        <v>11</v>
      </c>
      <c r="O135" s="3">
        <v>2</v>
      </c>
      <c r="P135" s="3">
        <v>2</v>
      </c>
      <c r="Q135" s="3">
        <v>5</v>
      </c>
      <c r="R135" s="3">
        <v>1</v>
      </c>
      <c r="S135" s="3">
        <v>3</v>
      </c>
      <c r="T135" s="3">
        <v>1</v>
      </c>
      <c r="U135" s="3">
        <v>76</v>
      </c>
      <c r="V135" s="3">
        <v>176</v>
      </c>
    </row>
    <row r="137" spans="1:22" x14ac:dyDescent="0.2">
      <c r="A137" s="3" t="s">
        <v>13</v>
      </c>
      <c r="B137" s="3" t="s">
        <v>204</v>
      </c>
      <c r="C137" s="3" t="s">
        <v>71</v>
      </c>
      <c r="D137" s="3" t="s">
        <v>13</v>
      </c>
      <c r="E137" s="3">
        <v>1</v>
      </c>
      <c r="G137" s="3">
        <v>1</v>
      </c>
      <c r="I137" s="3">
        <v>3</v>
      </c>
      <c r="M137" s="3">
        <v>3</v>
      </c>
      <c r="N137" s="3">
        <v>3</v>
      </c>
      <c r="P137" s="3">
        <v>4</v>
      </c>
      <c r="Q137" s="3">
        <v>4</v>
      </c>
      <c r="S137" s="3">
        <v>1</v>
      </c>
      <c r="U137" s="3">
        <v>39</v>
      </c>
      <c r="V137" s="3">
        <v>59</v>
      </c>
    </row>
    <row r="139" spans="1:22" x14ac:dyDescent="0.2">
      <c r="A139" s="3" t="s">
        <v>10</v>
      </c>
      <c r="B139" s="3" t="s">
        <v>205</v>
      </c>
      <c r="C139" s="3" t="s">
        <v>71</v>
      </c>
      <c r="D139" s="3" t="s">
        <v>10</v>
      </c>
      <c r="E139" s="3">
        <v>14</v>
      </c>
      <c r="G139" s="3">
        <v>1</v>
      </c>
      <c r="I139" s="3">
        <v>4</v>
      </c>
      <c r="J139" s="3">
        <v>1</v>
      </c>
      <c r="M139" s="3">
        <v>37</v>
      </c>
      <c r="N139" s="3">
        <v>10</v>
      </c>
      <c r="P139" s="3">
        <v>1</v>
      </c>
      <c r="Q139" s="3">
        <v>5</v>
      </c>
      <c r="R139" s="3">
        <v>1</v>
      </c>
      <c r="T139" s="3">
        <v>1</v>
      </c>
      <c r="U139" s="3">
        <v>70</v>
      </c>
      <c r="V139" s="3">
        <v>145</v>
      </c>
    </row>
    <row r="141" spans="1:22" x14ac:dyDescent="0.2">
      <c r="A141" s="3" t="s">
        <v>75</v>
      </c>
      <c r="B141" s="3" t="s">
        <v>206</v>
      </c>
      <c r="C141" s="3" t="s">
        <v>71</v>
      </c>
      <c r="D141" s="3" t="s">
        <v>76</v>
      </c>
      <c r="E141" s="3">
        <v>2</v>
      </c>
      <c r="J141" s="3">
        <v>1</v>
      </c>
      <c r="M141" s="3">
        <v>9</v>
      </c>
      <c r="U141" s="3">
        <v>6</v>
      </c>
      <c r="V141" s="3">
        <v>18</v>
      </c>
    </row>
    <row r="143" spans="1:22" ht="15" x14ac:dyDescent="0.25">
      <c r="A143" s="1" t="s">
        <v>219</v>
      </c>
      <c r="B143" t="s">
        <v>220</v>
      </c>
      <c r="C143" s="1" t="s">
        <v>71</v>
      </c>
      <c r="D143" t="s">
        <v>219</v>
      </c>
      <c r="E143" s="2">
        <v>8</v>
      </c>
      <c r="F143" s="2">
        <v>1</v>
      </c>
      <c r="G143" s="2">
        <v>1</v>
      </c>
      <c r="H143" s="2"/>
      <c r="I143" s="2">
        <v>9</v>
      </c>
      <c r="J143" s="2">
        <v>2</v>
      </c>
      <c r="K143" s="2">
        <v>1</v>
      </c>
      <c r="L143" s="2">
        <v>1</v>
      </c>
      <c r="M143" s="2">
        <v>47</v>
      </c>
      <c r="N143" s="2">
        <v>2</v>
      </c>
      <c r="O143" s="2"/>
      <c r="P143" s="2"/>
      <c r="Q143" s="2"/>
      <c r="R143" s="2"/>
      <c r="S143" s="2"/>
      <c r="T143" s="2"/>
      <c r="U143" s="2"/>
      <c r="V143" s="2">
        <v>72</v>
      </c>
    </row>
    <row r="145" spans="1:22" x14ac:dyDescent="0.2">
      <c r="A145" s="3" t="s">
        <v>81</v>
      </c>
      <c r="B145" s="3" t="s">
        <v>207</v>
      </c>
      <c r="C145" s="3" t="s">
        <v>71</v>
      </c>
      <c r="D145" s="3" t="s">
        <v>82</v>
      </c>
      <c r="E145" s="3">
        <v>4</v>
      </c>
      <c r="G145" s="3">
        <v>1</v>
      </c>
      <c r="I145" s="3">
        <v>2</v>
      </c>
      <c r="J145" s="3">
        <v>1</v>
      </c>
      <c r="M145" s="3">
        <v>41</v>
      </c>
      <c r="N145" s="3">
        <v>4</v>
      </c>
      <c r="P145" s="3">
        <v>1</v>
      </c>
      <c r="Q145" s="3">
        <v>2</v>
      </c>
      <c r="S145" s="3">
        <v>1</v>
      </c>
      <c r="U145" s="3">
        <v>14</v>
      </c>
      <c r="V145" s="3">
        <v>71</v>
      </c>
    </row>
    <row r="147" spans="1:22" x14ac:dyDescent="0.2">
      <c r="A147" s="3" t="s">
        <v>74</v>
      </c>
      <c r="B147" s="3" t="s">
        <v>208</v>
      </c>
      <c r="C147" s="3" t="s">
        <v>71</v>
      </c>
      <c r="D147" s="3" t="s">
        <v>74</v>
      </c>
      <c r="E147" s="3">
        <v>19</v>
      </c>
      <c r="F147" s="3">
        <v>1</v>
      </c>
      <c r="I147" s="3">
        <v>4</v>
      </c>
      <c r="J147" s="3">
        <v>3</v>
      </c>
      <c r="K147" s="3">
        <v>2</v>
      </c>
      <c r="L147" s="3">
        <v>1</v>
      </c>
      <c r="M147" s="3">
        <v>42</v>
      </c>
      <c r="N147" s="3">
        <v>1</v>
      </c>
      <c r="P147" s="3">
        <v>1</v>
      </c>
      <c r="R147" s="3">
        <v>1</v>
      </c>
      <c r="U147" s="3">
        <v>10</v>
      </c>
      <c r="V147" s="3">
        <v>85</v>
      </c>
    </row>
    <row r="149" spans="1:22" x14ac:dyDescent="0.2">
      <c r="A149" s="3" t="s">
        <v>20</v>
      </c>
      <c r="B149" s="3" t="s">
        <v>209</v>
      </c>
      <c r="C149" s="3" t="s">
        <v>71</v>
      </c>
      <c r="D149" s="3" t="s">
        <v>21</v>
      </c>
      <c r="E149" s="3">
        <v>1</v>
      </c>
      <c r="G149" s="3">
        <v>1</v>
      </c>
      <c r="M149" s="3">
        <v>27</v>
      </c>
      <c r="N149" s="3">
        <v>1</v>
      </c>
      <c r="Q149" s="3">
        <v>1</v>
      </c>
      <c r="V149" s="3">
        <v>31</v>
      </c>
    </row>
    <row r="151" spans="1:22" x14ac:dyDescent="0.2">
      <c r="A151" s="3" t="s">
        <v>8</v>
      </c>
      <c r="B151" s="3" t="s">
        <v>210</v>
      </c>
      <c r="C151" s="3" t="s">
        <v>71</v>
      </c>
      <c r="D151" s="3" t="s">
        <v>97</v>
      </c>
      <c r="Q151" s="3">
        <v>1</v>
      </c>
      <c r="U151" s="3">
        <v>7</v>
      </c>
      <c r="V151" s="3">
        <v>8</v>
      </c>
    </row>
    <row r="152" spans="1:22" x14ac:dyDescent="0.2">
      <c r="B152" s="3" t="s">
        <v>211</v>
      </c>
      <c r="C152" s="3" t="s">
        <v>71</v>
      </c>
      <c r="D152" s="3" t="s">
        <v>95</v>
      </c>
      <c r="N152" s="3">
        <v>1</v>
      </c>
      <c r="S152" s="3">
        <v>1</v>
      </c>
      <c r="U152" s="3">
        <v>12</v>
      </c>
      <c r="V152" s="3">
        <v>14</v>
      </c>
    </row>
    <row r="153" spans="1:22" x14ac:dyDescent="0.2">
      <c r="B153" s="3" t="s">
        <v>212</v>
      </c>
      <c r="C153" s="3" t="s">
        <v>71</v>
      </c>
      <c r="D153" s="3" t="s">
        <v>77</v>
      </c>
      <c r="E153" s="3">
        <v>1</v>
      </c>
      <c r="M153" s="3">
        <v>1</v>
      </c>
      <c r="O153" s="3">
        <v>1</v>
      </c>
      <c r="S153" s="3">
        <v>1</v>
      </c>
      <c r="U153" s="3">
        <v>18</v>
      </c>
      <c r="V153" s="3">
        <v>22</v>
      </c>
    </row>
    <row r="154" spans="1:22" x14ac:dyDescent="0.2">
      <c r="B154" s="3" t="s">
        <v>213</v>
      </c>
      <c r="C154" s="3" t="s">
        <v>71</v>
      </c>
      <c r="D154" s="3" t="s">
        <v>9</v>
      </c>
      <c r="R154" s="3">
        <v>1</v>
      </c>
      <c r="T154" s="3">
        <v>1</v>
      </c>
      <c r="U154" s="3">
        <v>5</v>
      </c>
      <c r="V154" s="3">
        <v>7</v>
      </c>
    </row>
    <row r="155" spans="1:22" x14ac:dyDescent="0.2">
      <c r="B155" s="3" t="s">
        <v>214</v>
      </c>
      <c r="C155" s="3" t="s">
        <v>71</v>
      </c>
      <c r="D155" s="3" t="s">
        <v>23</v>
      </c>
      <c r="M155" s="3">
        <v>2</v>
      </c>
      <c r="U155" s="3">
        <v>5</v>
      </c>
      <c r="V155" s="3">
        <v>7</v>
      </c>
    </row>
    <row r="156" spans="1:22" x14ac:dyDescent="0.2">
      <c r="A156" s="3" t="s">
        <v>123</v>
      </c>
      <c r="E156" s="3">
        <f t="shared" ref="E156:U156" si="21">SUM(E151:E155)</f>
        <v>1</v>
      </c>
      <c r="F156" s="3">
        <f t="shared" si="21"/>
        <v>0</v>
      </c>
      <c r="G156" s="3">
        <f t="shared" si="21"/>
        <v>0</v>
      </c>
      <c r="H156" s="3">
        <f t="shared" si="21"/>
        <v>0</v>
      </c>
      <c r="I156" s="3">
        <f t="shared" si="21"/>
        <v>0</v>
      </c>
      <c r="J156" s="3">
        <f t="shared" si="21"/>
        <v>0</v>
      </c>
      <c r="K156" s="3">
        <f t="shared" si="21"/>
        <v>0</v>
      </c>
      <c r="L156" s="3">
        <f t="shared" si="21"/>
        <v>0</v>
      </c>
      <c r="M156" s="3">
        <f t="shared" si="21"/>
        <v>3</v>
      </c>
      <c r="N156" s="3">
        <f t="shared" si="21"/>
        <v>1</v>
      </c>
      <c r="O156" s="3">
        <f t="shared" si="21"/>
        <v>1</v>
      </c>
      <c r="P156" s="3">
        <f t="shared" si="21"/>
        <v>0</v>
      </c>
      <c r="Q156" s="3">
        <f t="shared" si="21"/>
        <v>1</v>
      </c>
      <c r="R156" s="3">
        <f t="shared" si="21"/>
        <v>1</v>
      </c>
      <c r="S156" s="3">
        <f t="shared" si="21"/>
        <v>2</v>
      </c>
      <c r="T156" s="3">
        <f t="shared" si="21"/>
        <v>1</v>
      </c>
      <c r="U156" s="3">
        <f t="shared" si="21"/>
        <v>47</v>
      </c>
      <c r="V156" s="3">
        <f>SUM(V151:V155)</f>
        <v>58</v>
      </c>
    </row>
    <row r="158" spans="1:22" ht="15" x14ac:dyDescent="0.25">
      <c r="A158" s="5" t="s">
        <v>215</v>
      </c>
      <c r="B158" s="4"/>
      <c r="C158" s="4"/>
      <c r="D158" s="4"/>
      <c r="E158" s="4">
        <f t="shared" ref="E158:U158" si="22">SUM(E156,E149,E147,E145,E141,E139,E137,E135)</f>
        <v>48</v>
      </c>
      <c r="F158" s="4">
        <f t="shared" si="22"/>
        <v>1</v>
      </c>
      <c r="G158" s="4">
        <f t="shared" si="22"/>
        <v>6</v>
      </c>
      <c r="H158" s="4">
        <f t="shared" si="22"/>
        <v>0</v>
      </c>
      <c r="I158" s="4">
        <f t="shared" si="22"/>
        <v>18</v>
      </c>
      <c r="J158" s="4">
        <f t="shared" si="22"/>
        <v>6</v>
      </c>
      <c r="K158" s="4">
        <f t="shared" si="22"/>
        <v>4</v>
      </c>
      <c r="L158" s="4">
        <f t="shared" si="22"/>
        <v>1</v>
      </c>
      <c r="M158" s="4">
        <f t="shared" si="22"/>
        <v>222</v>
      </c>
      <c r="N158" s="4">
        <f t="shared" si="22"/>
        <v>31</v>
      </c>
      <c r="O158" s="4">
        <f t="shared" si="22"/>
        <v>3</v>
      </c>
      <c r="P158" s="4">
        <f t="shared" si="22"/>
        <v>9</v>
      </c>
      <c r="Q158" s="4">
        <f t="shared" si="22"/>
        <v>18</v>
      </c>
      <c r="R158" s="4">
        <f t="shared" si="22"/>
        <v>4</v>
      </c>
      <c r="S158" s="4">
        <f t="shared" si="22"/>
        <v>7</v>
      </c>
      <c r="T158" s="4">
        <f t="shared" si="22"/>
        <v>3</v>
      </c>
      <c r="U158" s="4">
        <f t="shared" si="22"/>
        <v>262</v>
      </c>
      <c r="V158" s="4">
        <f>SUM(V156,V149,V147,V145,V143,V141,V139,V137,V135)</f>
        <v>715</v>
      </c>
    </row>
    <row r="160" spans="1:22" ht="15" x14ac:dyDescent="0.25">
      <c r="A160" s="4" t="s">
        <v>67</v>
      </c>
      <c r="B160" s="4" t="s">
        <v>216</v>
      </c>
      <c r="C160" s="4" t="s">
        <v>69</v>
      </c>
      <c r="D160" s="4" t="s">
        <v>68</v>
      </c>
      <c r="E160" s="4">
        <v>16</v>
      </c>
      <c r="F160" s="4"/>
      <c r="G160" s="4">
        <v>1</v>
      </c>
      <c r="H160" s="4"/>
      <c r="I160" s="4">
        <v>1</v>
      </c>
      <c r="J160" s="4">
        <v>1</v>
      </c>
      <c r="K160" s="4">
        <v>1</v>
      </c>
      <c r="L160" s="4"/>
      <c r="M160" s="4">
        <v>37</v>
      </c>
      <c r="N160" s="4">
        <v>8</v>
      </c>
      <c r="O160" s="4"/>
      <c r="P160" s="4">
        <v>3</v>
      </c>
      <c r="Q160" s="4">
        <v>1</v>
      </c>
      <c r="R160" s="4">
        <v>1</v>
      </c>
      <c r="S160" s="4"/>
      <c r="T160" s="4"/>
      <c r="U160" s="4">
        <v>10</v>
      </c>
      <c r="V160" s="4">
        <v>80</v>
      </c>
    </row>
    <row r="162" spans="1:22" ht="15" x14ac:dyDescent="0.25">
      <c r="A162" s="5" t="s">
        <v>217</v>
      </c>
      <c r="B162" s="5"/>
      <c r="C162" s="5"/>
      <c r="D162" s="5"/>
      <c r="E162" s="5">
        <v>166</v>
      </c>
      <c r="F162" s="5">
        <v>4</v>
      </c>
      <c r="G162" s="5">
        <v>11</v>
      </c>
      <c r="H162" s="5">
        <v>1</v>
      </c>
      <c r="I162" s="5">
        <v>55</v>
      </c>
      <c r="J162" s="5">
        <v>21</v>
      </c>
      <c r="K162" s="5">
        <v>11</v>
      </c>
      <c r="L162" s="5">
        <v>4</v>
      </c>
      <c r="M162" s="5">
        <v>841</v>
      </c>
      <c r="N162" s="5">
        <v>73</v>
      </c>
      <c r="O162" s="5">
        <v>4</v>
      </c>
      <c r="P162" s="5">
        <v>15</v>
      </c>
      <c r="Q162" s="5">
        <v>42</v>
      </c>
      <c r="R162" s="5">
        <v>17</v>
      </c>
      <c r="S162" s="5">
        <v>10</v>
      </c>
      <c r="T162" s="5">
        <v>4</v>
      </c>
      <c r="U162" s="5">
        <v>595</v>
      </c>
      <c r="V162" s="5">
        <f>SUM(V160,V158,V132,V79,V60)</f>
        <v>1947</v>
      </c>
    </row>
    <row r="166" spans="1:22" x14ac:dyDescent="0.2">
      <c r="A166" s="10" t="s">
        <v>218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x14ac:dyDescent="0.2">
      <c r="A167" s="10" t="s">
        <v>105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</sheetData>
  <sheetProtection password="975D" sheet="1" objects="1" scenarios="1"/>
  <mergeCells count="6">
    <mergeCell ref="A167:V167"/>
    <mergeCell ref="A1:V1"/>
    <mergeCell ref="A2:V2"/>
    <mergeCell ref="A166:V166"/>
    <mergeCell ref="E4:M4"/>
    <mergeCell ref="N4:U4"/>
  </mergeCells>
  <hyperlinks>
    <hyperlink ref="A167:G167" r:id="rId1" display="[Institutional Research Home]"/>
    <hyperlink ref="A166:G166" r:id="rId2" display="[Fall 2012 - Fact Sheet]"/>
    <hyperlink ref="A166:F166" r:id="rId3" display="[Fall 2008 - Fact Sheet]"/>
    <hyperlink ref="A166:D166" r:id="rId4" display="[Fall 2001 - Fact Sheet]"/>
    <hyperlink ref="A167:F167" r:id="rId5" display="[Institutional Research Home]"/>
    <hyperlink ref="A167:D167" r:id="rId6" display="[Institutional Research Home]"/>
    <hyperlink ref="A166:V166" r:id="rId7" display="[Fall 2013 - Fact Sheet]"/>
  </hyperlinks>
  <pageMargins left="0.7" right="0.7" top="0.75" bottom="0.75" header="0.3" footer="0.3"/>
  <pageSetup scale="47" orientation="landscape" r:id="rId8"/>
  <rowBreaks count="1" manualBreakCount="1">
    <brk id="8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Bachelors</vt:lpstr>
      <vt:lpstr>Bachelors!Print_Area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2014-04-23T17:17:17Z</cp:lastPrinted>
  <dcterms:created xsi:type="dcterms:W3CDTF">2012-11-21T18:33:44Z</dcterms:created>
  <dcterms:modified xsi:type="dcterms:W3CDTF">2014-04-23T17:19:45Z</dcterms:modified>
</cp:coreProperties>
</file>